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15" yWindow="30" windowWidth="13860" windowHeight="11685" activeTab="0"/>
  </bookViews>
  <sheets>
    <sheet name="Einzelbewerb" sheetId="1" r:id="rId1"/>
    <sheet name="Mannschaftsbewerb" sheetId="2" r:id="rId2"/>
  </sheets>
  <definedNames/>
  <calcPr fullCalcOnLoad="1"/>
</workbook>
</file>

<file path=xl/sharedStrings.xml><?xml version="1.0" encoding="utf-8"?>
<sst xmlns="http://schemas.openxmlformats.org/spreadsheetml/2006/main" count="438" uniqueCount="180">
  <si>
    <t xml:space="preserve">Männer </t>
  </si>
  <si>
    <t>Name</t>
  </si>
  <si>
    <t>Verein</t>
  </si>
  <si>
    <t>Rd 1</t>
  </si>
  <si>
    <t>Rd 2</t>
  </si>
  <si>
    <t>Rd 3</t>
  </si>
  <si>
    <t>Rd 4</t>
  </si>
  <si>
    <t>Rd 5</t>
  </si>
  <si>
    <t>Rd 6</t>
  </si>
  <si>
    <t>Eder Josef</t>
  </si>
  <si>
    <t>Eder Norbert</t>
  </si>
  <si>
    <t>Sautner Konrad</t>
  </si>
  <si>
    <t>Zax Rudolf</t>
  </si>
  <si>
    <t>Gerdenitsch Bruno</t>
  </si>
  <si>
    <t>Diewald Erich</t>
  </si>
  <si>
    <t>Kalkbrenner Manfred</t>
  </si>
  <si>
    <t xml:space="preserve">Frauen </t>
  </si>
  <si>
    <t xml:space="preserve">Senioren I </t>
  </si>
  <si>
    <t>Koch Matthias</t>
  </si>
  <si>
    <t>Hahnenkamp Johann</t>
  </si>
  <si>
    <t xml:space="preserve">Senioren II </t>
  </si>
  <si>
    <t>Piszecker Friedrich</t>
  </si>
  <si>
    <t>Weiss Michael</t>
  </si>
  <si>
    <t xml:space="preserve">Jungschützen </t>
  </si>
  <si>
    <t>Mannschaft</t>
  </si>
  <si>
    <t>Wiesen I</t>
  </si>
  <si>
    <t>Rohrbach I</t>
  </si>
  <si>
    <t>Wiesen II</t>
  </si>
  <si>
    <t>Rohrbach II</t>
  </si>
  <si>
    <t>Geb.</t>
  </si>
  <si>
    <t xml:space="preserve"> </t>
  </si>
  <si>
    <t>Rd7</t>
  </si>
  <si>
    <t>Gesamt</t>
  </si>
  <si>
    <t>Schnitt</t>
  </si>
  <si>
    <t>Bogner Willi</t>
  </si>
  <si>
    <t>Kolhanek Wilbert</t>
  </si>
  <si>
    <t>Leier Wolfgang</t>
  </si>
  <si>
    <t>Barilich Johannes</t>
  </si>
  <si>
    <t>Rd5</t>
  </si>
  <si>
    <t>Rd6</t>
  </si>
  <si>
    <t>SSV Rohrbach</t>
  </si>
  <si>
    <t>Sladohlawek Günter</t>
  </si>
  <si>
    <t>Ausserbrunner Karl</t>
  </si>
  <si>
    <t xml:space="preserve">  1.Runde</t>
  </si>
  <si>
    <t xml:space="preserve">  2.Runde</t>
  </si>
  <si>
    <t xml:space="preserve">  3.Runde</t>
  </si>
  <si>
    <t xml:space="preserve">  4.Runde</t>
  </si>
  <si>
    <t xml:space="preserve">  5.Runde</t>
  </si>
  <si>
    <t xml:space="preserve">  6.Runde</t>
  </si>
  <si>
    <t xml:space="preserve">  7.Runde</t>
  </si>
  <si>
    <t>Ringe</t>
  </si>
  <si>
    <t>Jugend I - stehend aufgelegt</t>
  </si>
  <si>
    <t>Fingerlos Rudolf</t>
  </si>
  <si>
    <t>Artner Johann</t>
  </si>
  <si>
    <t>Schmidt Rudolf</t>
  </si>
  <si>
    <t>Kalkbrenner Alfred</t>
  </si>
  <si>
    <t xml:space="preserve">Senioren III </t>
  </si>
  <si>
    <t>Schwindl Carmen</t>
  </si>
  <si>
    <t>Fuhrmann Alois</t>
  </si>
  <si>
    <t>Nußbaumer Günter</t>
  </si>
  <si>
    <t>Kolar Martin</t>
  </si>
  <si>
    <t>Frauenkirchen</t>
  </si>
  <si>
    <t>Justiz II</t>
  </si>
  <si>
    <t>Justiz I</t>
  </si>
  <si>
    <t>Karrer Johann</t>
  </si>
  <si>
    <t>Nussbaumer Rudolf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</si>
  <si>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</si>
  <si>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</si>
  <si>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</si>
  <si>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</si>
  <si>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</si>
  <si>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</si>
  <si>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</si>
  <si>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</si>
  <si>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</si>
  <si>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</si>
  <si>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</si>
  <si>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</si>
  <si>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</si>
  <si>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Zax Michael</t>
  </si>
  <si>
    <t>Rd 7</t>
  </si>
  <si>
    <t>Ziniel Pascal</t>
  </si>
  <si>
    <t>Vogl Maximilian</t>
  </si>
  <si>
    <t>Lackendorf</t>
  </si>
  <si>
    <t>Mallits Lucas</t>
  </si>
  <si>
    <t>Jugend II - stehend frei</t>
  </si>
  <si>
    <t>Hahnekamp Robert</t>
  </si>
  <si>
    <t>SSV FRK</t>
  </si>
  <si>
    <t>SSV Wiesen</t>
  </si>
  <si>
    <t>JSSV Eisenstadt</t>
  </si>
  <si>
    <t>PSV Eisenstadt</t>
  </si>
  <si>
    <t>HSV Eisenstadt</t>
  </si>
  <si>
    <t>Ramhofer Philipp</t>
  </si>
  <si>
    <t>Obermüller Klaus</t>
  </si>
  <si>
    <t>HSV Pinkafeld</t>
  </si>
  <si>
    <t>Puntigam Anton Franz</t>
  </si>
  <si>
    <t>JSSV Mattersburg</t>
  </si>
  <si>
    <t>Puntigam Anton</t>
  </si>
  <si>
    <t>Schuber Christoph</t>
  </si>
  <si>
    <t>Üblacker Jürgen</t>
  </si>
  <si>
    <t>SSV Walbersdorf</t>
  </si>
  <si>
    <t>Schuber Gerald</t>
  </si>
  <si>
    <t>Kolar Franz</t>
  </si>
  <si>
    <t>Amateure</t>
  </si>
  <si>
    <t>Piller Monika</t>
  </si>
  <si>
    <t>Piller Bruno</t>
  </si>
  <si>
    <t>SSV Lackendorf</t>
  </si>
  <si>
    <t>Mallits Franz</t>
  </si>
  <si>
    <t>Aminger Helmut</t>
  </si>
  <si>
    <t>Koch Raphaela</t>
  </si>
  <si>
    <t>Koch Benedikt</t>
  </si>
  <si>
    <t>Strobl Michelle</t>
  </si>
  <si>
    <t>Weghofer Nicol</t>
  </si>
  <si>
    <t>Weghofer Patrick</t>
  </si>
  <si>
    <t>Vogl Katharina</t>
  </si>
  <si>
    <t>Knipfer Stefan</t>
  </si>
  <si>
    <t>Babonitsch Sarah</t>
  </si>
  <si>
    <t>Hofer Alexandra</t>
  </si>
  <si>
    <t>Hofer Markus</t>
  </si>
  <si>
    <t>Sagartz Dominik</t>
  </si>
  <si>
    <t>Sagartz Julian</t>
  </si>
  <si>
    <t>Vogl Raffaela</t>
  </si>
  <si>
    <t>Sargatz Christoph</t>
  </si>
  <si>
    <t>Ramhofer Hans Peter</t>
  </si>
  <si>
    <t>Bosard Alfred</t>
  </si>
  <si>
    <t>Steiner Harald</t>
  </si>
  <si>
    <t>Sailer Markus</t>
  </si>
  <si>
    <t>Tschögl Rene</t>
  </si>
  <si>
    <t>(Stehend aufgelegt)</t>
  </si>
  <si>
    <t>Schappelwein Otto</t>
  </si>
  <si>
    <t>Baier Lukas</t>
  </si>
  <si>
    <t>Binder Tanja</t>
  </si>
  <si>
    <t>Koll Edmund</t>
  </si>
  <si>
    <t>Wagner Herbert</t>
  </si>
  <si>
    <t>Grass Werner</t>
  </si>
  <si>
    <t>Egger Karl</t>
  </si>
  <si>
    <t>Schweiger Manfred</t>
  </si>
  <si>
    <t>PSV Burgenland</t>
  </si>
  <si>
    <t>Frais Fritz</t>
  </si>
  <si>
    <t>Tengler Peter</t>
  </si>
  <si>
    <t>Babonitsch Josef</t>
  </si>
  <si>
    <t>Bauer Lukas</t>
  </si>
  <si>
    <t>Sainz Josef</t>
  </si>
  <si>
    <t>Wedl Anni</t>
  </si>
  <si>
    <r>
      <t xml:space="preserve">Babonitsch Sandra, </t>
    </r>
    <r>
      <rPr>
        <b/>
        <sz val="10"/>
        <rFont val="Arial"/>
        <family val="2"/>
      </rPr>
      <t>Juniorin</t>
    </r>
  </si>
  <si>
    <t>Ochs Johann</t>
  </si>
  <si>
    <t>Spuller Johann</t>
  </si>
  <si>
    <t>14.</t>
  </si>
  <si>
    <t>Paunger Markus</t>
  </si>
  <si>
    <t>Hautzinger Franz</t>
  </si>
  <si>
    <t>Dopler Anna Maria</t>
  </si>
  <si>
    <t>Kienzl Helga</t>
  </si>
  <si>
    <t>Schikola Thomas</t>
  </si>
  <si>
    <t>Nussbaumer Katharina</t>
  </si>
  <si>
    <t>Schwindl Vanessa</t>
  </si>
  <si>
    <t>Reiter Ewald</t>
  </si>
  <si>
    <t>Kortschak Ernst</t>
  </si>
  <si>
    <t>Reiter Klaus</t>
  </si>
  <si>
    <t>Kortschak Benni</t>
  </si>
  <si>
    <t xml:space="preserve">        Meisterschaft 2009/2010  LG - Einzelwertung</t>
  </si>
  <si>
    <t>Meisterschaft 2009/2010  LG - Mannschaftswertung</t>
  </si>
  <si>
    <t>Weber Anian</t>
  </si>
  <si>
    <t>SSV Bgld Süd</t>
  </si>
  <si>
    <t>Weber Christopf</t>
  </si>
  <si>
    <t>Nemeth Natalie</t>
  </si>
  <si>
    <t>Schorngell Weber Friedrich</t>
  </si>
  <si>
    <t>16.</t>
  </si>
  <si>
    <t>Eder Günter</t>
  </si>
  <si>
    <t>ASKÖ Neudörfl</t>
  </si>
  <si>
    <t>Weinek Leonard</t>
  </si>
  <si>
    <t>15.</t>
  </si>
  <si>
    <t>Minasch Martin</t>
  </si>
  <si>
    <t>Nemeth Anita</t>
  </si>
  <si>
    <t>Schöll Sabine</t>
  </si>
  <si>
    <t>Kortschak Melissa</t>
  </si>
  <si>
    <t>Babonitsch Lea</t>
  </si>
  <si>
    <t>Puntigam Stefan</t>
  </si>
  <si>
    <t>Nussbaumer Yvonne</t>
  </si>
  <si>
    <t>Krispel Andrea</t>
  </si>
  <si>
    <t>Strobl Werner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</si>
</sst>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EUR&quot;\ #,##0_);\(&quot;EUR&quot;\ #,##0\)"/>
    <numFmt numFmtId="181" formatCode="&quot;EUR&quot;\ #,##0_);[Red]\(&quot;EUR&quot;\ #,##0\)"/>
    <numFmt numFmtId="182" formatCode="&quot;EUR&quot;\ #,##0.00_);\(&quot;EUR&quot;\ #,##0.00\)"/>
    <numFmt numFmtId="183" formatCode="&quot;EUR&quot;\ #,##0.00_);[Red]\(&quot;EUR&quot;\ #,##0.00\)"/>
    <numFmt numFmtId="184" formatCode="_(&quot;EUR&quot;\ * #,##0_);_(&quot;EUR&quot;\ * \(#,##0\);_(&quot;EUR&quot;\ * &quot;-&quot;_);_(@_)"/>
    <numFmt numFmtId="185" formatCode="_(&quot;EUR&quot;\ * #,##0.00_);_(&quot;EUR&quot;\ * \(#,##0.00\);_(&quot;EUR&quot;\ * &quot;-&quot;??_);_(@_)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;;;"/>
    <numFmt numFmtId="201" formatCode="#,##0.0"/>
    <numFmt numFmtId="202" formatCode="###0.0"/>
    <numFmt numFmtId="203" formatCode="0;0;"/>
    <numFmt numFmtId="204" formatCode="0.0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0"/>
    </font>
    <font>
      <b/>
      <sz val="16"/>
      <name val="Arial Rounded MT Bold"/>
      <family val="2"/>
    </font>
    <font>
      <b/>
      <sz val="14"/>
      <name val="Footlight MT Light"/>
      <family val="1"/>
    </font>
    <font>
      <b/>
      <sz val="22"/>
      <name val="Arial Rounded MT Bold"/>
      <family val="0"/>
    </font>
    <font>
      <b/>
      <sz val="18"/>
      <name val="Arial Rounded MT Bold"/>
      <family val="0"/>
    </font>
    <font>
      <sz val="20"/>
      <name val="Phyllis ATT"/>
      <family val="4"/>
    </font>
    <font>
      <b/>
      <sz val="16"/>
      <name val="Phyllis ATT"/>
      <family val="0"/>
    </font>
    <font>
      <sz val="13.5"/>
      <name val="Phyllis ATT"/>
      <family val="0"/>
    </font>
    <font>
      <sz val="8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color indexed="8"/>
      <name val="Arial"/>
      <family val="0"/>
    </font>
    <font>
      <sz val="10"/>
      <color indexed="8"/>
      <name val="Arial"/>
      <family val="0"/>
    </font>
    <font>
      <sz val="16"/>
      <color indexed="8"/>
      <name val="Arial"/>
      <family val="0"/>
    </font>
    <font>
      <sz val="12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3" fillId="15" borderId="1" applyNumberFormat="0" applyAlignment="0" applyProtection="0"/>
    <xf numFmtId="0" fontId="24" fillId="15" borderId="2" applyNumberFormat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7" borderId="2" applyNumberFormat="0" applyAlignment="0" applyProtection="0"/>
    <xf numFmtId="0" fontId="28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8" applyNumberFormat="0" applyFill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200" fontId="0" fillId="0" borderId="0" xfId="0" applyNumberFormat="1" applyAlignment="1">
      <alignment horizontal="right"/>
    </xf>
    <xf numFmtId="201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203" fontId="0" fillId="0" borderId="0" xfId="0" applyNumberFormat="1" applyAlignment="1">
      <alignment/>
    </xf>
    <xf numFmtId="204" fontId="0" fillId="0" borderId="0" xfId="0" applyNumberFormat="1" applyAlignment="1">
      <alignment horizontal="right"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200" fontId="0" fillId="0" borderId="0" xfId="0" applyNumberFormat="1" applyAlignment="1">
      <alignment horizontal="right" vertical="center"/>
    </xf>
    <xf numFmtId="201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 quotePrefix="1">
      <alignment horizontal="right"/>
    </xf>
    <xf numFmtId="203" fontId="12" fillId="0" borderId="0" xfId="0" applyNumberFormat="1" applyFont="1" applyAlignment="1">
      <alignment horizontal="left"/>
    </xf>
    <xf numFmtId="0" fontId="0" fillId="0" borderId="0" xfId="0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1247775</xdr:colOff>
      <xdr:row>0</xdr:row>
      <xdr:rowOff>47625</xdr:rowOff>
    </xdr:from>
    <xdr:ext cx="4705350" cy="1590675"/>
    <xdr:sp>
      <xdr:nvSpPr>
        <xdr:cNvPr id="1" name="Text Box 6"/>
        <xdr:cNvSpPr txBox="1">
          <a:spLocks noChangeArrowheads="1"/>
        </xdr:cNvSpPr>
      </xdr:nvSpPr>
      <xdr:spPr>
        <a:xfrm>
          <a:off x="1457325" y="47625"/>
          <a:ext cx="4705350" cy="1590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Burgenländischer 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Sportschützen-Landesverband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ZVR: 747 656 223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Franz Huber, Landessportleiter KK,LG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7203 Wiesen, Frohsdorferstraße 49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0664/5218312, E-Mail: bowi2003@yahoo.de</a:t>
          </a:r>
        </a:p>
      </xdr:txBody>
    </xdr:sp>
    <xdr:clientData/>
  </xdr:oneCellAnchor>
  <xdr:twoCellAnchor>
    <xdr:from>
      <xdr:col>1</xdr:col>
      <xdr:colOff>0</xdr:colOff>
      <xdr:row>0</xdr:row>
      <xdr:rowOff>142875</xdr:rowOff>
    </xdr:from>
    <xdr:to>
      <xdr:col>1</xdr:col>
      <xdr:colOff>1295400</xdr:colOff>
      <xdr:row>4</xdr:row>
      <xdr:rowOff>238125</xdr:rowOff>
    </xdr:to>
    <xdr:pic>
      <xdr:nvPicPr>
        <xdr:cNvPr id="2" name="Picture 4" descr="logo ssv für p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12954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104775</xdr:rowOff>
    </xdr:from>
    <xdr:to>
      <xdr:col>2</xdr:col>
      <xdr:colOff>1276350</xdr:colOff>
      <xdr:row>4</xdr:row>
      <xdr:rowOff>123825</xdr:rowOff>
    </xdr:to>
    <xdr:pic>
      <xdr:nvPicPr>
        <xdr:cNvPr id="1" name="Picture 2" descr="logo ssv für p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04775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19050</xdr:colOff>
      <xdr:row>0</xdr:row>
      <xdr:rowOff>47625</xdr:rowOff>
    </xdr:from>
    <xdr:ext cx="4705350" cy="1590675"/>
    <xdr:sp>
      <xdr:nvSpPr>
        <xdr:cNvPr id="2" name="Text Box 3"/>
        <xdr:cNvSpPr txBox="1">
          <a:spLocks noChangeArrowheads="1"/>
        </xdr:cNvSpPr>
      </xdr:nvSpPr>
      <xdr:spPr>
        <a:xfrm>
          <a:off x="2038350" y="47625"/>
          <a:ext cx="4705350" cy="1590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Burgenländischer 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Sportschützen-Landesverband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ZVR: 747 656 223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Franz Huber, Landessportleiter KK,LG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7203 Wiesen, Frohsdorferstraße 49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0664/5218312, E-Mail: bowi2003@yahoo.de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2:N153"/>
  <sheetViews>
    <sheetView tabSelected="1" zoomScale="120" zoomScaleNormal="120" zoomScaleSheetLayoutView="100" zoomScalePageLayoutView="0" workbookViewId="0" topLeftCell="A1">
      <selection activeCell="L73" sqref="L73"/>
    </sheetView>
  </sheetViews>
  <sheetFormatPr defaultColWidth="11.421875" defaultRowHeight="12.75" outlineLevelRow="1"/>
  <cols>
    <col min="1" max="1" width="3.140625" style="31" customWidth="1"/>
    <col min="2" max="2" width="21.7109375" style="0" customWidth="1"/>
    <col min="3" max="3" width="5.421875" style="0" customWidth="1"/>
    <col min="4" max="4" width="16.140625" style="0" customWidth="1"/>
    <col min="5" max="11" width="4.421875" style="5" customWidth="1"/>
    <col min="12" max="12" width="7.421875" style="10" customWidth="1"/>
    <col min="13" max="13" width="0.71875" style="0" customWidth="1"/>
    <col min="14" max="14" width="7.00390625" style="11" customWidth="1"/>
    <col min="15" max="15" width="1.28515625" style="0" customWidth="1"/>
    <col min="16" max="16" width="1.1484375" style="0" customWidth="1"/>
  </cols>
  <sheetData>
    <row r="1" ht="13.5" customHeight="1"/>
    <row r="2" spans="5:14" ht="27" customHeight="1"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5:14" ht="27" customHeight="1"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5:14" ht="20.25" customHeight="1">
      <c r="E4" s="21"/>
      <c r="F4" s="21"/>
      <c r="G4" s="21"/>
      <c r="H4" s="21"/>
      <c r="I4" s="21"/>
      <c r="J4" s="21"/>
      <c r="K4" s="21"/>
      <c r="L4" s="21"/>
      <c r="M4" s="21"/>
      <c r="N4" s="21"/>
    </row>
    <row r="5" ht="42" customHeight="1"/>
    <row r="6" ht="8.25" customHeight="1"/>
    <row r="7" spans="1:14" s="2" customFormat="1" ht="22.5">
      <c r="A7" s="34"/>
      <c r="B7" s="20" t="s">
        <v>159</v>
      </c>
      <c r="C7" s="20"/>
      <c r="D7"/>
      <c r="E7" s="5"/>
      <c r="F7" s="12"/>
      <c r="G7" s="12"/>
      <c r="H7" s="12"/>
      <c r="I7" s="5"/>
      <c r="J7" s="5"/>
      <c r="K7" s="13"/>
      <c r="L7" s="9"/>
      <c r="N7" s="14"/>
    </row>
    <row r="8" spans="1:14" s="2" customFormat="1" ht="16.5" customHeight="1">
      <c r="A8" s="34"/>
      <c r="B8" s="20"/>
      <c r="C8" s="20"/>
      <c r="D8"/>
      <c r="E8" s="5"/>
      <c r="F8" s="12"/>
      <c r="G8" s="12"/>
      <c r="H8" s="12"/>
      <c r="I8" s="5"/>
      <c r="J8" s="5"/>
      <c r="K8" s="13"/>
      <c r="L8" s="9"/>
      <c r="N8" s="14"/>
    </row>
    <row r="9" spans="3:14" ht="18.75">
      <c r="C9" s="7" t="s">
        <v>51</v>
      </c>
      <c r="E9" s="10"/>
      <c r="F9" s="9"/>
      <c r="G9" s="10"/>
      <c r="H9" s="10"/>
      <c r="I9" s="10"/>
      <c r="K9" s="10"/>
      <c r="L9"/>
      <c r="M9" s="10"/>
      <c r="N9"/>
    </row>
    <row r="10" spans="1:14" s="36" customFormat="1" ht="11.25">
      <c r="A10" s="35"/>
      <c r="B10" s="36" t="s">
        <v>1</v>
      </c>
      <c r="C10" s="37" t="s">
        <v>29</v>
      </c>
      <c r="D10" s="36" t="s">
        <v>2</v>
      </c>
      <c r="E10" s="37" t="s">
        <v>3</v>
      </c>
      <c r="F10" s="38" t="s">
        <v>4</v>
      </c>
      <c r="G10" s="38" t="s">
        <v>5</v>
      </c>
      <c r="H10" s="38" t="s">
        <v>6</v>
      </c>
      <c r="I10" s="38" t="s">
        <v>7</v>
      </c>
      <c r="J10" s="38" t="s">
        <v>8</v>
      </c>
      <c r="K10" s="37" t="s">
        <v>80</v>
      </c>
      <c r="L10" s="35" t="s">
        <v>32</v>
      </c>
      <c r="M10" s="35"/>
      <c r="N10" s="35" t="s">
        <v>33</v>
      </c>
    </row>
    <row r="11" spans="1:14" ht="12.75">
      <c r="A11" s="31" t="s">
        <v>66</v>
      </c>
      <c r="B11" t="s">
        <v>161</v>
      </c>
      <c r="C11" s="44">
        <v>1997</v>
      </c>
      <c r="D11" t="s">
        <v>162</v>
      </c>
      <c r="E11" s="5">
        <v>195</v>
      </c>
      <c r="F11" s="5">
        <v>189</v>
      </c>
      <c r="G11" s="5">
        <v>194</v>
      </c>
      <c r="H11" s="5">
        <v>194</v>
      </c>
      <c r="I11" s="5">
        <v>199</v>
      </c>
      <c r="J11" s="5">
        <v>197</v>
      </c>
      <c r="K11" s="5">
        <v>195</v>
      </c>
      <c r="L11" s="10">
        <f aca="true" t="shared" si="0" ref="L11:L26">SUM(E11:K11)</f>
        <v>1363</v>
      </c>
      <c r="M11" s="15">
        <f aca="true" t="shared" si="1" ref="M11:M26">SUM(IF(E11=0,,1),IF(F11=0,0,1),IF(G11=0,,1),IF(H11=0,,1),IF(I11=0,,1),IF(J11=0,,1),IF(K11=0,,1))</f>
        <v>7</v>
      </c>
      <c r="N11" s="19">
        <f aca="true" t="shared" si="2" ref="N11:N26">L11/IF(M11=0,1,M11)</f>
        <v>194.71428571428572</v>
      </c>
    </row>
    <row r="12" spans="1:14" ht="12.75">
      <c r="A12" s="31" t="s">
        <v>67</v>
      </c>
      <c r="B12" t="s">
        <v>116</v>
      </c>
      <c r="C12" s="44">
        <v>1998</v>
      </c>
      <c r="D12" t="s">
        <v>88</v>
      </c>
      <c r="E12" s="5">
        <v>188</v>
      </c>
      <c r="F12" s="5">
        <v>191</v>
      </c>
      <c r="G12" s="5">
        <v>187</v>
      </c>
      <c r="H12" s="5">
        <v>182</v>
      </c>
      <c r="I12" s="5">
        <v>185</v>
      </c>
      <c r="J12" s="5">
        <v>187</v>
      </c>
      <c r="K12" s="5">
        <v>187</v>
      </c>
      <c r="L12" s="10">
        <f t="shared" si="0"/>
        <v>1307</v>
      </c>
      <c r="M12" s="15">
        <f t="shared" si="1"/>
        <v>7</v>
      </c>
      <c r="N12" s="19">
        <f t="shared" si="2"/>
        <v>186.71428571428572</v>
      </c>
    </row>
    <row r="13" spans="1:14" ht="12.75">
      <c r="A13" s="31" t="s">
        <v>68</v>
      </c>
      <c r="B13" t="s">
        <v>164</v>
      </c>
      <c r="C13" s="44">
        <v>1997</v>
      </c>
      <c r="D13" t="s">
        <v>162</v>
      </c>
      <c r="E13" s="5">
        <v>0</v>
      </c>
      <c r="F13" s="5">
        <v>177</v>
      </c>
      <c r="G13" s="5">
        <v>179</v>
      </c>
      <c r="H13" s="5">
        <v>180</v>
      </c>
      <c r="I13" s="5">
        <v>185</v>
      </c>
      <c r="J13" s="5">
        <v>0</v>
      </c>
      <c r="K13" s="5">
        <v>192</v>
      </c>
      <c r="L13" s="10">
        <f t="shared" si="0"/>
        <v>913</v>
      </c>
      <c r="M13" s="15">
        <f t="shared" si="1"/>
        <v>5</v>
      </c>
      <c r="N13" s="19">
        <f t="shared" si="2"/>
        <v>182.6</v>
      </c>
    </row>
    <row r="14" spans="1:14" ht="12.75">
      <c r="A14" s="31" t="s">
        <v>69</v>
      </c>
      <c r="B14" t="s">
        <v>169</v>
      </c>
      <c r="C14" s="44">
        <v>2001</v>
      </c>
      <c r="D14" t="s">
        <v>162</v>
      </c>
      <c r="E14" s="5">
        <v>175</v>
      </c>
      <c r="F14" s="5">
        <v>175</v>
      </c>
      <c r="G14" s="5">
        <v>181</v>
      </c>
      <c r="H14" s="5">
        <v>178</v>
      </c>
      <c r="I14" s="5">
        <v>185</v>
      </c>
      <c r="J14" s="5">
        <v>179</v>
      </c>
      <c r="K14" s="5">
        <v>175</v>
      </c>
      <c r="L14" s="10">
        <f t="shared" si="0"/>
        <v>1248</v>
      </c>
      <c r="M14" s="15">
        <f t="shared" si="1"/>
        <v>7</v>
      </c>
      <c r="N14" s="19">
        <f t="shared" si="2"/>
        <v>178.28571428571428</v>
      </c>
    </row>
    <row r="15" spans="1:14" ht="12.75">
      <c r="A15" s="31" t="s">
        <v>70</v>
      </c>
      <c r="B15" t="s">
        <v>110</v>
      </c>
      <c r="C15" s="44"/>
      <c r="D15" t="s">
        <v>88</v>
      </c>
      <c r="E15" s="5">
        <v>182</v>
      </c>
      <c r="F15" s="5">
        <v>170</v>
      </c>
      <c r="G15" s="5">
        <v>175</v>
      </c>
      <c r="H15" s="5">
        <v>181</v>
      </c>
      <c r="I15" s="5">
        <v>176</v>
      </c>
      <c r="J15" s="5">
        <v>177</v>
      </c>
      <c r="K15" s="5">
        <v>172</v>
      </c>
      <c r="L15" s="10">
        <f t="shared" si="0"/>
        <v>1233</v>
      </c>
      <c r="M15" s="15">
        <f t="shared" si="1"/>
        <v>7</v>
      </c>
      <c r="N15" s="19">
        <f t="shared" si="2"/>
        <v>176.14285714285714</v>
      </c>
    </row>
    <row r="16" spans="1:14" ht="12.75">
      <c r="A16" s="31" t="s">
        <v>71</v>
      </c>
      <c r="B16" t="s">
        <v>154</v>
      </c>
      <c r="C16" s="44"/>
      <c r="D16" t="s">
        <v>40</v>
      </c>
      <c r="E16" s="5">
        <v>171</v>
      </c>
      <c r="F16" s="5">
        <v>180</v>
      </c>
      <c r="G16" s="5">
        <v>177</v>
      </c>
      <c r="H16" s="5">
        <v>172</v>
      </c>
      <c r="I16" s="5">
        <v>174</v>
      </c>
      <c r="J16" s="5">
        <v>176</v>
      </c>
      <c r="K16" s="5">
        <v>177</v>
      </c>
      <c r="L16" s="10">
        <f t="shared" si="0"/>
        <v>1227</v>
      </c>
      <c r="M16" s="15">
        <f t="shared" si="1"/>
        <v>7</v>
      </c>
      <c r="N16" s="19">
        <f t="shared" si="2"/>
        <v>175.28571428571428</v>
      </c>
    </row>
    <row r="17" spans="1:14" ht="12.75">
      <c r="A17" s="31" t="s">
        <v>72</v>
      </c>
      <c r="B17" t="s">
        <v>157</v>
      </c>
      <c r="C17" s="44">
        <v>1999</v>
      </c>
      <c r="D17" t="s">
        <v>106</v>
      </c>
      <c r="E17" s="5">
        <v>158</v>
      </c>
      <c r="F17" s="5">
        <v>179</v>
      </c>
      <c r="G17" s="5">
        <v>172</v>
      </c>
      <c r="H17" s="5">
        <v>180</v>
      </c>
      <c r="I17" s="5">
        <v>177</v>
      </c>
      <c r="J17" s="5">
        <v>185</v>
      </c>
      <c r="K17" s="5">
        <v>0</v>
      </c>
      <c r="L17" s="10">
        <f t="shared" si="0"/>
        <v>1051</v>
      </c>
      <c r="M17" s="15">
        <f t="shared" si="1"/>
        <v>6</v>
      </c>
      <c r="N17" s="19">
        <f t="shared" si="2"/>
        <v>175.16666666666666</v>
      </c>
    </row>
    <row r="18" spans="1:14" ht="12.75">
      <c r="A18" s="31" t="s">
        <v>73</v>
      </c>
      <c r="B18" t="s">
        <v>174</v>
      </c>
      <c r="C18" s="44">
        <v>2001</v>
      </c>
      <c r="D18" t="s">
        <v>106</v>
      </c>
      <c r="E18" s="5">
        <v>0</v>
      </c>
      <c r="F18" s="5">
        <v>0</v>
      </c>
      <c r="G18" s="5">
        <v>0</v>
      </c>
      <c r="H18" s="5">
        <v>152</v>
      </c>
      <c r="I18" s="5">
        <v>177</v>
      </c>
      <c r="J18" s="5">
        <v>180</v>
      </c>
      <c r="K18" s="5">
        <v>190</v>
      </c>
      <c r="L18" s="10">
        <f t="shared" si="0"/>
        <v>699</v>
      </c>
      <c r="M18" s="15">
        <f t="shared" si="1"/>
        <v>4</v>
      </c>
      <c r="N18" s="19">
        <f t="shared" si="2"/>
        <v>174.75</v>
      </c>
    </row>
    <row r="19" spans="1:14" ht="12.75">
      <c r="A19" s="31" t="s">
        <v>74</v>
      </c>
      <c r="B19" t="s">
        <v>109</v>
      </c>
      <c r="C19" s="44">
        <v>1997</v>
      </c>
      <c r="D19" t="s">
        <v>88</v>
      </c>
      <c r="E19" s="5">
        <v>181</v>
      </c>
      <c r="F19" s="5">
        <v>0</v>
      </c>
      <c r="G19" s="5">
        <v>173</v>
      </c>
      <c r="H19" s="5">
        <v>0</v>
      </c>
      <c r="I19" s="5">
        <v>0</v>
      </c>
      <c r="J19" s="5">
        <v>172</v>
      </c>
      <c r="K19" s="5">
        <v>168</v>
      </c>
      <c r="L19" s="10">
        <f t="shared" si="0"/>
        <v>694</v>
      </c>
      <c r="M19" s="15">
        <f t="shared" si="1"/>
        <v>4</v>
      </c>
      <c r="N19" s="19">
        <f t="shared" si="2"/>
        <v>173.5</v>
      </c>
    </row>
    <row r="20" spans="1:14" ht="12.75">
      <c r="A20" s="31" t="s">
        <v>75</v>
      </c>
      <c r="B20" t="s">
        <v>130</v>
      </c>
      <c r="C20" s="44"/>
      <c r="D20" t="s">
        <v>88</v>
      </c>
      <c r="E20" s="5">
        <v>164</v>
      </c>
      <c r="F20" s="5">
        <v>174</v>
      </c>
      <c r="G20" s="5">
        <v>0</v>
      </c>
      <c r="H20" s="5">
        <v>0</v>
      </c>
      <c r="I20" s="5">
        <v>0</v>
      </c>
      <c r="J20" s="5">
        <v>171</v>
      </c>
      <c r="K20" s="5">
        <v>176</v>
      </c>
      <c r="L20" s="10">
        <f t="shared" si="0"/>
        <v>685</v>
      </c>
      <c r="M20" s="15">
        <f t="shared" si="1"/>
        <v>4</v>
      </c>
      <c r="N20" s="19">
        <f t="shared" si="2"/>
        <v>171.25</v>
      </c>
    </row>
    <row r="21" spans="1:14" ht="12.75">
      <c r="A21" s="31" t="s">
        <v>76</v>
      </c>
      <c r="B21" t="s">
        <v>113</v>
      </c>
      <c r="C21" s="44">
        <v>1997</v>
      </c>
      <c r="D21" t="s">
        <v>88</v>
      </c>
      <c r="E21" s="5">
        <v>0</v>
      </c>
      <c r="F21" s="5">
        <v>162</v>
      </c>
      <c r="G21" s="5">
        <v>0</v>
      </c>
      <c r="H21" s="5">
        <v>0</v>
      </c>
      <c r="I21" s="5">
        <v>166</v>
      </c>
      <c r="J21" s="5">
        <v>181</v>
      </c>
      <c r="K21" s="5">
        <v>174</v>
      </c>
      <c r="L21" s="10">
        <f t="shared" si="0"/>
        <v>683</v>
      </c>
      <c r="M21" s="15">
        <f t="shared" si="1"/>
        <v>4</v>
      </c>
      <c r="N21" s="19">
        <f t="shared" si="2"/>
        <v>170.75</v>
      </c>
    </row>
    <row r="22" spans="1:14" ht="12.75">
      <c r="A22" s="31" t="s">
        <v>77</v>
      </c>
      <c r="B22" t="s">
        <v>163</v>
      </c>
      <c r="C22" s="44">
        <v>1998</v>
      </c>
      <c r="D22" t="s">
        <v>162</v>
      </c>
      <c r="E22" s="5">
        <v>158</v>
      </c>
      <c r="F22" s="5">
        <v>163</v>
      </c>
      <c r="G22" s="5">
        <v>169</v>
      </c>
      <c r="H22" s="5">
        <v>168</v>
      </c>
      <c r="I22" s="5">
        <v>0</v>
      </c>
      <c r="J22" s="5">
        <v>175</v>
      </c>
      <c r="K22" s="5">
        <v>182</v>
      </c>
      <c r="L22" s="10">
        <f t="shared" si="0"/>
        <v>1015</v>
      </c>
      <c r="M22" s="15">
        <f t="shared" si="1"/>
        <v>6</v>
      </c>
      <c r="N22" s="19">
        <f t="shared" si="2"/>
        <v>169.16666666666666</v>
      </c>
    </row>
    <row r="23" spans="1:14" ht="12.75">
      <c r="A23" s="31" t="s">
        <v>78</v>
      </c>
      <c r="B23" t="s">
        <v>115</v>
      </c>
      <c r="C23" s="44"/>
      <c r="D23" t="s">
        <v>88</v>
      </c>
      <c r="E23" s="5">
        <v>161</v>
      </c>
      <c r="F23" s="5">
        <v>166</v>
      </c>
      <c r="G23" s="5">
        <v>0</v>
      </c>
      <c r="H23" s="5">
        <v>0</v>
      </c>
      <c r="I23" s="5">
        <v>0</v>
      </c>
      <c r="J23" s="5">
        <v>168</v>
      </c>
      <c r="K23" s="5">
        <v>0</v>
      </c>
      <c r="L23" s="10">
        <f t="shared" si="0"/>
        <v>495</v>
      </c>
      <c r="M23" s="15">
        <f t="shared" si="1"/>
        <v>3</v>
      </c>
      <c r="N23" s="19">
        <f t="shared" si="2"/>
        <v>165</v>
      </c>
    </row>
    <row r="24" spans="1:14" ht="12.75">
      <c r="A24" s="31" t="s">
        <v>147</v>
      </c>
      <c r="B24" t="s">
        <v>111</v>
      </c>
      <c r="C24" s="44"/>
      <c r="D24" t="s">
        <v>88</v>
      </c>
      <c r="E24" s="5">
        <v>166</v>
      </c>
      <c r="F24" s="5">
        <v>166</v>
      </c>
      <c r="G24" s="5">
        <v>158</v>
      </c>
      <c r="H24" s="5">
        <v>163</v>
      </c>
      <c r="I24" s="5">
        <v>168</v>
      </c>
      <c r="J24" s="5">
        <v>168</v>
      </c>
      <c r="K24" s="5">
        <v>160</v>
      </c>
      <c r="L24" s="10">
        <f t="shared" si="0"/>
        <v>1149</v>
      </c>
      <c r="M24" s="15">
        <f t="shared" si="1"/>
        <v>7</v>
      </c>
      <c r="N24" s="19">
        <f t="shared" si="2"/>
        <v>164.14285714285714</v>
      </c>
    </row>
    <row r="25" spans="1:14" ht="12.75">
      <c r="A25" s="31" t="s">
        <v>170</v>
      </c>
      <c r="B25" t="s">
        <v>158</v>
      </c>
      <c r="C25" s="44">
        <v>2000</v>
      </c>
      <c r="D25" t="s">
        <v>106</v>
      </c>
      <c r="E25" s="5">
        <v>128</v>
      </c>
      <c r="F25" s="5">
        <v>144</v>
      </c>
      <c r="G25" s="5">
        <v>174</v>
      </c>
      <c r="H25" s="5">
        <v>167</v>
      </c>
      <c r="I25" s="5">
        <v>155</v>
      </c>
      <c r="J25" s="5">
        <v>176</v>
      </c>
      <c r="K25" s="5">
        <v>177</v>
      </c>
      <c r="L25" s="10">
        <f t="shared" si="0"/>
        <v>1121</v>
      </c>
      <c r="M25" s="15">
        <f t="shared" si="1"/>
        <v>7</v>
      </c>
      <c r="N25" s="19">
        <f t="shared" si="2"/>
        <v>160.14285714285714</v>
      </c>
    </row>
    <row r="26" spans="1:14" ht="12.75">
      <c r="A26" s="31" t="s">
        <v>166</v>
      </c>
      <c r="B26" t="s">
        <v>171</v>
      </c>
      <c r="C26" s="44">
        <v>2000</v>
      </c>
      <c r="D26" t="s">
        <v>106</v>
      </c>
      <c r="E26" s="5">
        <v>0</v>
      </c>
      <c r="F26" s="5">
        <v>0</v>
      </c>
      <c r="G26" s="5">
        <v>135</v>
      </c>
      <c r="H26" s="5">
        <v>141</v>
      </c>
      <c r="I26" s="5">
        <v>137</v>
      </c>
      <c r="J26" s="5">
        <v>164</v>
      </c>
      <c r="K26" s="5">
        <v>161</v>
      </c>
      <c r="L26" s="10">
        <f t="shared" si="0"/>
        <v>738</v>
      </c>
      <c r="M26" s="15">
        <f t="shared" si="1"/>
        <v>5</v>
      </c>
      <c r="N26" s="19">
        <f t="shared" si="2"/>
        <v>147.6</v>
      </c>
    </row>
    <row r="27" spans="3:14" ht="12.75">
      <c r="C27" s="44"/>
      <c r="M27" s="15"/>
      <c r="N27" s="19"/>
    </row>
    <row r="28" spans="2:14" ht="12.75">
      <c r="B28" t="s">
        <v>114</v>
      </c>
      <c r="C28" s="44"/>
      <c r="D28" t="s">
        <v>88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152</v>
      </c>
      <c r="K28" s="5">
        <v>0</v>
      </c>
      <c r="L28" s="10">
        <f>SUM(E28:K28)</f>
        <v>152</v>
      </c>
      <c r="M28" s="15">
        <f>SUM(IF(E28=0,,1),IF(F28=0,0,1),IF(G28=0,,1),IF(H28=0,,1),IF(I28=0,,1),IF(J28=0,,1),IF(K28=0,,1))</f>
        <v>1</v>
      </c>
      <c r="N28" s="19">
        <f>L28/IF(M28=0,1,M28)</f>
        <v>152</v>
      </c>
    </row>
    <row r="29" spans="2:14" ht="12.75">
      <c r="B29" t="s">
        <v>179</v>
      </c>
      <c r="C29" s="44"/>
      <c r="D29" t="s">
        <v>88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148</v>
      </c>
      <c r="L29" s="10">
        <f>SUM(E29:K29)</f>
        <v>148</v>
      </c>
      <c r="M29" s="15">
        <f>SUM(IF(E29=0,,1),IF(F29=0,0,1),IF(G29=0,,1),IF(H29=0,,1),IF(I29=0,,1),IF(J29=0,,1),IF(K29=0,,1))</f>
        <v>1</v>
      </c>
      <c r="N29" s="19">
        <f>L29/IF(M29=0,1,M29)</f>
        <v>148</v>
      </c>
    </row>
    <row r="30" spans="2:14" ht="12.75">
      <c r="B30" t="s">
        <v>175</v>
      </c>
      <c r="C30" s="44"/>
      <c r="D30" t="s">
        <v>88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141</v>
      </c>
      <c r="K30" s="5">
        <v>121</v>
      </c>
      <c r="L30" s="10">
        <f>SUM(E30:K30)</f>
        <v>262</v>
      </c>
      <c r="M30" s="15">
        <f>SUM(IF(E30=0,,1),IF(F30=0,0,1),IF(G30=0,,1),IF(H30=0,,1),IF(I30=0,,1),IF(J30=0,,1),IF(K30=0,,1))</f>
        <v>2</v>
      </c>
      <c r="N30" s="19">
        <f>L30/IF(M30=0,1,M30)</f>
        <v>131</v>
      </c>
    </row>
    <row r="31" spans="2:14" ht="12.75" hidden="1" outlineLevel="1">
      <c r="B31" t="s">
        <v>119</v>
      </c>
      <c r="C31" s="44"/>
      <c r="D31" t="s">
        <v>88</v>
      </c>
      <c r="M31" s="15"/>
      <c r="N31" s="19"/>
    </row>
    <row r="32" spans="2:14" ht="12.75" hidden="1" outlineLevel="1">
      <c r="B32" t="s">
        <v>141</v>
      </c>
      <c r="C32" s="44"/>
      <c r="D32" t="s">
        <v>88</v>
      </c>
      <c r="M32" s="15"/>
      <c r="N32" s="19"/>
    </row>
    <row r="33" spans="2:14" ht="12.75" hidden="1" outlineLevel="1">
      <c r="B33" t="s">
        <v>117</v>
      </c>
      <c r="C33" s="44"/>
      <c r="D33" t="s">
        <v>88</v>
      </c>
      <c r="M33" s="15"/>
      <c r="N33" s="19"/>
    </row>
    <row r="34" spans="2:14" ht="12.75" hidden="1" outlineLevel="1">
      <c r="B34" t="s">
        <v>118</v>
      </c>
      <c r="C34" s="44"/>
      <c r="D34" t="s">
        <v>88</v>
      </c>
      <c r="M34" s="15"/>
      <c r="N34" s="19"/>
    </row>
    <row r="35" spans="2:14" ht="12.75" hidden="1" outlineLevel="1">
      <c r="B35" t="s">
        <v>120</v>
      </c>
      <c r="C35" s="44"/>
      <c r="D35" t="s">
        <v>88</v>
      </c>
      <c r="M35" s="15"/>
      <c r="N35" s="19"/>
    </row>
    <row r="36" spans="2:14" ht="12.75" hidden="1" outlineLevel="1">
      <c r="B36" t="s">
        <v>112</v>
      </c>
      <c r="C36" s="44">
        <v>1995</v>
      </c>
      <c r="D36" t="s">
        <v>88</v>
      </c>
      <c r="M36" s="15"/>
      <c r="N36" s="19"/>
    </row>
    <row r="37" spans="3:14" ht="12.75" collapsed="1">
      <c r="C37" s="44"/>
      <c r="M37" s="15"/>
      <c r="N37" s="19"/>
    </row>
    <row r="38" spans="3:14" ht="18.75">
      <c r="C38" s="7" t="s">
        <v>85</v>
      </c>
      <c r="E38" s="10"/>
      <c r="F38" s="9"/>
      <c r="G38" s="10"/>
      <c r="H38" s="10"/>
      <c r="I38" s="10"/>
      <c r="J38" s="10"/>
      <c r="K38" s="10"/>
      <c r="L38"/>
      <c r="M38" s="10"/>
      <c r="N38"/>
    </row>
    <row r="39" spans="1:14" s="36" customFormat="1" ht="11.25">
      <c r="A39" s="35"/>
      <c r="B39" s="36" t="s">
        <v>1</v>
      </c>
      <c r="C39" s="37" t="s">
        <v>29</v>
      </c>
      <c r="D39" s="36" t="s">
        <v>2</v>
      </c>
      <c r="E39" s="37" t="s">
        <v>3</v>
      </c>
      <c r="F39" s="38" t="s">
        <v>4</v>
      </c>
      <c r="G39" s="38" t="s">
        <v>5</v>
      </c>
      <c r="H39" s="38" t="s">
        <v>6</v>
      </c>
      <c r="I39" s="38" t="s">
        <v>7</v>
      </c>
      <c r="J39" s="38" t="s">
        <v>8</v>
      </c>
      <c r="K39" s="37" t="s">
        <v>80</v>
      </c>
      <c r="L39" s="35" t="s">
        <v>32</v>
      </c>
      <c r="M39" s="35"/>
      <c r="N39" s="35" t="s">
        <v>33</v>
      </c>
    </row>
    <row r="40" spans="1:14" s="36" customFormat="1" ht="12.75">
      <c r="A40" s="31"/>
      <c r="B40" t="s">
        <v>178</v>
      </c>
      <c r="C40" s="44"/>
      <c r="D40" t="s">
        <v>88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169</v>
      </c>
      <c r="L40" s="10">
        <f>SUM(E40:K40)</f>
        <v>169</v>
      </c>
      <c r="M40" s="15">
        <f>SUM(IF(E40=0,,1),IF(F40=0,0,1),IF(G40=0,,1),IF(H40=0,,1),IF(I40=0,,1),IF(J40=0,,1),IF(K40=0,,1))</f>
        <v>1</v>
      </c>
      <c r="N40" s="19">
        <f>L40/IF(M40=0,1,M40)</f>
        <v>169</v>
      </c>
    </row>
    <row r="41" spans="1:14" s="36" customFormat="1" ht="11.25" hidden="1" outlineLevel="1">
      <c r="A41" s="35"/>
      <c r="C41" s="37"/>
      <c r="E41" s="37"/>
      <c r="F41" s="38"/>
      <c r="G41" s="38"/>
      <c r="H41" s="38"/>
      <c r="I41" s="38"/>
      <c r="J41" s="38"/>
      <c r="K41" s="37"/>
      <c r="L41" s="35"/>
      <c r="M41" s="35"/>
      <c r="N41" s="35"/>
    </row>
    <row r="42" spans="1:14" s="36" customFormat="1" ht="12.75" hidden="1" outlineLevel="1">
      <c r="A42" s="31"/>
      <c r="B42" t="s">
        <v>84</v>
      </c>
      <c r="C42" s="44">
        <v>1995</v>
      </c>
      <c r="D42" t="s">
        <v>106</v>
      </c>
      <c r="E42" s="5"/>
      <c r="F42" s="5"/>
      <c r="G42" s="5"/>
      <c r="H42" s="5"/>
      <c r="I42" s="5"/>
      <c r="J42" s="5"/>
      <c r="K42" s="5"/>
      <c r="L42" s="10"/>
      <c r="M42" s="15"/>
      <c r="N42" s="19"/>
    </row>
    <row r="43" spans="2:14" ht="12.75" hidden="1" outlineLevel="1">
      <c r="B43" t="s">
        <v>122</v>
      </c>
      <c r="C43" s="44"/>
      <c r="D43" t="s">
        <v>88</v>
      </c>
      <c r="M43" s="15"/>
      <c r="N43" s="19"/>
    </row>
    <row r="44" spans="1:14" s="36" customFormat="1" ht="12.75" collapsed="1">
      <c r="A44" s="31"/>
      <c r="B44"/>
      <c r="C44" s="44"/>
      <c r="D44"/>
      <c r="E44" s="5"/>
      <c r="F44" s="5"/>
      <c r="G44" s="5"/>
      <c r="H44" s="5"/>
      <c r="I44" s="5"/>
      <c r="J44" s="5"/>
      <c r="K44" s="5"/>
      <c r="L44" s="10"/>
      <c r="M44" s="15"/>
      <c r="N44" s="19"/>
    </row>
    <row r="45" spans="3:14" ht="18.75">
      <c r="C45" s="5"/>
      <c r="D45" s="7" t="s">
        <v>23</v>
      </c>
      <c r="M45" s="15">
        <f>SUM(IF(E45=0,0,1),IF(F45=0,,1),IF(G45=0,,1),IF(H45=0,0,1),IF(I45=0,,1),IF(J45=0,,1),IF(K45=0,,1))</f>
        <v>0</v>
      </c>
      <c r="N45" s="16"/>
    </row>
    <row r="46" spans="1:14" s="36" customFormat="1" ht="11.25">
      <c r="A46" s="35"/>
      <c r="B46" s="36" t="s">
        <v>1</v>
      </c>
      <c r="C46" s="37" t="s">
        <v>29</v>
      </c>
      <c r="D46" s="36" t="s">
        <v>2</v>
      </c>
      <c r="E46" s="35" t="s">
        <v>3</v>
      </c>
      <c r="F46" s="40" t="s">
        <v>4</v>
      </c>
      <c r="G46" s="40" t="s">
        <v>5</v>
      </c>
      <c r="H46" s="40" t="s">
        <v>6</v>
      </c>
      <c r="I46" s="35" t="s">
        <v>38</v>
      </c>
      <c r="J46" s="35" t="s">
        <v>39</v>
      </c>
      <c r="K46" s="35" t="s">
        <v>31</v>
      </c>
      <c r="L46" s="35" t="s">
        <v>32</v>
      </c>
      <c r="M46" s="41"/>
      <c r="N46" s="35" t="s">
        <v>33</v>
      </c>
    </row>
    <row r="47" spans="1:14" ht="12.75">
      <c r="A47" s="31" t="s">
        <v>66</v>
      </c>
      <c r="B47" t="s">
        <v>81</v>
      </c>
      <c r="C47" s="44">
        <v>1994</v>
      </c>
      <c r="D47" t="s">
        <v>87</v>
      </c>
      <c r="E47" s="5">
        <v>275</v>
      </c>
      <c r="F47" s="5">
        <v>235</v>
      </c>
      <c r="G47" s="5">
        <v>266</v>
      </c>
      <c r="H47" s="5">
        <v>286</v>
      </c>
      <c r="I47" s="5">
        <v>0</v>
      </c>
      <c r="J47" s="5">
        <v>0</v>
      </c>
      <c r="K47" s="5">
        <v>276</v>
      </c>
      <c r="L47" s="10">
        <f>SUM(E47:K47)</f>
        <v>1338</v>
      </c>
      <c r="M47" s="15">
        <f>SUM(IF(E47=0,,1),IF(F47=0,,1),IF(G47=0,,1),IF(H47=0,,1),IF(I47=0,,1),IF(J47=0,,1),IF(K47=0,,1))</f>
        <v>5</v>
      </c>
      <c r="N47" s="16">
        <f>L47/IF(M47=0,1,M47)</f>
        <v>267.6</v>
      </c>
    </row>
    <row r="48" spans="3:14" ht="12.75">
      <c r="C48" s="44"/>
      <c r="M48" s="15"/>
      <c r="N48" s="16"/>
    </row>
    <row r="49" spans="2:14" ht="12.75">
      <c r="B49" t="s">
        <v>148</v>
      </c>
      <c r="C49" s="44">
        <v>1993</v>
      </c>
      <c r="D49" t="s">
        <v>90</v>
      </c>
      <c r="E49" s="5">
        <v>334</v>
      </c>
      <c r="F49" s="5">
        <v>319</v>
      </c>
      <c r="G49" s="5">
        <v>332</v>
      </c>
      <c r="H49" s="5">
        <v>0</v>
      </c>
      <c r="I49" s="5">
        <v>0</v>
      </c>
      <c r="J49" s="5">
        <v>0</v>
      </c>
      <c r="K49" s="5">
        <v>0</v>
      </c>
      <c r="L49" s="10">
        <f>SUM(E49:K49)</f>
        <v>985</v>
      </c>
      <c r="M49" s="15">
        <f>SUM(IF(E49=0,,1),IF(F49=0,,1),IF(G49=0,,1),IF(H49=0,,1),IF(I49=0,,1),IF(J49=0,,1),IF(K49=0,,1))</f>
        <v>3</v>
      </c>
      <c r="N49" s="16">
        <f>L49/IF(M49=0,1,M49)</f>
        <v>328.3333333333333</v>
      </c>
    </row>
    <row r="50" spans="1:14" ht="12.75" hidden="1" outlineLevel="1">
      <c r="A50" s="31" t="s">
        <v>68</v>
      </c>
      <c r="B50" t="s">
        <v>121</v>
      </c>
      <c r="C50" s="44">
        <v>1994</v>
      </c>
      <c r="D50" t="s">
        <v>88</v>
      </c>
      <c r="M50" s="15"/>
      <c r="N50" s="19"/>
    </row>
    <row r="51" spans="2:14" ht="12.75" hidden="1" outlineLevel="1">
      <c r="B51" t="s">
        <v>82</v>
      </c>
      <c r="C51" s="44">
        <v>1994</v>
      </c>
      <c r="D51" t="s">
        <v>88</v>
      </c>
      <c r="M51" s="15"/>
      <c r="N51" s="16"/>
    </row>
    <row r="52" spans="2:14" ht="12.75" hidden="1" outlineLevel="1">
      <c r="B52" t="s">
        <v>131</v>
      </c>
      <c r="C52" s="44">
        <v>1994</v>
      </c>
      <c r="D52" t="s">
        <v>106</v>
      </c>
      <c r="M52" s="15"/>
      <c r="N52" s="16"/>
    </row>
    <row r="53" ht="12.75" collapsed="1"/>
    <row r="54" spans="3:14" ht="18.75">
      <c r="C54" s="5"/>
      <c r="D54" s="7" t="s">
        <v>16</v>
      </c>
      <c r="E54" s="9"/>
      <c r="F54" s="10"/>
      <c r="G54" s="10"/>
      <c r="H54" s="10"/>
      <c r="I54" s="10"/>
      <c r="J54" s="10"/>
      <c r="K54" s="10"/>
      <c r="M54" s="18"/>
      <c r="N54" s="10"/>
    </row>
    <row r="55" spans="1:14" s="36" customFormat="1" ht="11.25">
      <c r="A55" s="35"/>
      <c r="B55" s="36" t="s">
        <v>1</v>
      </c>
      <c r="C55" s="37" t="s">
        <v>29</v>
      </c>
      <c r="D55" s="36" t="s">
        <v>2</v>
      </c>
      <c r="E55" s="35" t="s">
        <v>3</v>
      </c>
      <c r="F55" s="40" t="s">
        <v>4</v>
      </c>
      <c r="G55" s="40" t="s">
        <v>5</v>
      </c>
      <c r="H55" s="40" t="s">
        <v>6</v>
      </c>
      <c r="I55" s="35" t="s">
        <v>38</v>
      </c>
      <c r="J55" s="35" t="s">
        <v>39</v>
      </c>
      <c r="K55" s="35" t="s">
        <v>31</v>
      </c>
      <c r="L55" s="35" t="s">
        <v>32</v>
      </c>
      <c r="M55" s="41"/>
      <c r="N55" s="35" t="s">
        <v>33</v>
      </c>
    </row>
    <row r="56" spans="1:14" s="26" customFormat="1" ht="12.75">
      <c r="A56" s="33" t="s">
        <v>66</v>
      </c>
      <c r="B56" s="8" t="s">
        <v>177</v>
      </c>
      <c r="C56" s="5">
        <v>1989</v>
      </c>
      <c r="D56" t="s">
        <v>88</v>
      </c>
      <c r="E56" s="5">
        <v>371</v>
      </c>
      <c r="F56" s="27">
        <v>379</v>
      </c>
      <c r="G56" s="27">
        <v>375</v>
      </c>
      <c r="H56" s="27">
        <v>379</v>
      </c>
      <c r="I56" s="27">
        <v>369</v>
      </c>
      <c r="J56" s="27">
        <v>367</v>
      </c>
      <c r="K56" s="27">
        <v>361</v>
      </c>
      <c r="L56" s="28">
        <f>SUM(E56:K56)</f>
        <v>2601</v>
      </c>
      <c r="M56" s="29">
        <f>SUM(IF(E56=0,,1),IF(F56=0,,1),IF(G56=0,,1),IF(H56=0,,1),IF(I56=0,,1),IF(J56=0,,1),IF(K56=0,,1))</f>
        <v>7</v>
      </c>
      <c r="N56" s="30">
        <f>L56/IF(M56=0,1,M56)</f>
        <v>371.57142857142856</v>
      </c>
    </row>
    <row r="57" spans="1:14" s="26" customFormat="1" ht="12.75">
      <c r="A57" s="33" t="s">
        <v>67</v>
      </c>
      <c r="B57" s="26" t="s">
        <v>57</v>
      </c>
      <c r="C57" s="27">
        <v>1971</v>
      </c>
      <c r="D57" s="26" t="s">
        <v>40</v>
      </c>
      <c r="E57" s="27">
        <v>360</v>
      </c>
      <c r="F57" s="27">
        <v>354</v>
      </c>
      <c r="G57" s="27">
        <v>357</v>
      </c>
      <c r="H57" s="27">
        <v>353</v>
      </c>
      <c r="I57" s="27">
        <v>351</v>
      </c>
      <c r="J57" s="27">
        <v>361</v>
      </c>
      <c r="K57" s="27">
        <v>350</v>
      </c>
      <c r="L57" s="28">
        <f>SUM(E57:K57)</f>
        <v>2486</v>
      </c>
      <c r="M57" s="29">
        <f>SUM(IF(E57=0,,1),IF(F57=0,,1),IF(G57=0,,1),IF(H57=0,,1),IF(I57=0,,1),IF(J57=0,,1),IF(K57=0,,1))</f>
        <v>7</v>
      </c>
      <c r="N57" s="30">
        <f>L57/IF(M57=0,1,M57)</f>
        <v>355.14285714285717</v>
      </c>
    </row>
    <row r="58" spans="1:14" s="26" customFormat="1" ht="12.75" hidden="1" outlineLevel="1">
      <c r="A58" s="33" t="s">
        <v>68</v>
      </c>
      <c r="B58" t="s">
        <v>144</v>
      </c>
      <c r="C58" s="44">
        <v>1990</v>
      </c>
      <c r="D58" t="s">
        <v>88</v>
      </c>
      <c r="E58" s="5"/>
      <c r="F58" s="5"/>
      <c r="G58" s="5"/>
      <c r="H58" s="5"/>
      <c r="I58" s="5"/>
      <c r="J58" s="5"/>
      <c r="K58" s="5"/>
      <c r="L58" s="10"/>
      <c r="M58" s="15"/>
      <c r="N58" s="16"/>
    </row>
    <row r="59" spans="1:14" s="26" customFormat="1" ht="12.75" hidden="1" outlineLevel="1">
      <c r="A59" s="33"/>
      <c r="B59" t="s">
        <v>153</v>
      </c>
      <c r="C59" s="44">
        <v>1991</v>
      </c>
      <c r="D59" t="s">
        <v>88</v>
      </c>
      <c r="E59" s="5"/>
      <c r="F59" s="5"/>
      <c r="G59" s="5"/>
      <c r="H59" s="5"/>
      <c r="I59" s="5"/>
      <c r="J59" s="5"/>
      <c r="K59" s="5"/>
      <c r="L59" s="10"/>
      <c r="M59" s="15"/>
      <c r="N59" s="16"/>
    </row>
    <row r="60" spans="1:14" s="26" customFormat="1" ht="12.75" collapsed="1">
      <c r="A60" s="33"/>
      <c r="B60"/>
      <c r="C60" s="44"/>
      <c r="D60"/>
      <c r="E60" s="5"/>
      <c r="F60" s="5"/>
      <c r="G60" s="5"/>
      <c r="H60" s="5"/>
      <c r="I60" s="5"/>
      <c r="J60" s="5"/>
      <c r="K60" s="5"/>
      <c r="L60" s="10"/>
      <c r="M60" s="15"/>
      <c r="N60" s="16"/>
    </row>
    <row r="61" spans="2:6" ht="18.75">
      <c r="B61" t="s">
        <v>30</v>
      </c>
      <c r="D61" s="7" t="s">
        <v>0</v>
      </c>
      <c r="F61" s="13"/>
    </row>
    <row r="62" spans="1:14" s="36" customFormat="1" ht="11.25">
      <c r="A62" s="35"/>
      <c r="B62" s="36" t="s">
        <v>1</v>
      </c>
      <c r="C62" s="37" t="s">
        <v>29</v>
      </c>
      <c r="D62" s="36" t="s">
        <v>2</v>
      </c>
      <c r="E62" s="37" t="s">
        <v>3</v>
      </c>
      <c r="F62" s="38" t="s">
        <v>4</v>
      </c>
      <c r="G62" s="38" t="s">
        <v>5</v>
      </c>
      <c r="H62" s="38" t="s">
        <v>6</v>
      </c>
      <c r="I62" s="38" t="s">
        <v>7</v>
      </c>
      <c r="J62" s="37" t="s">
        <v>8</v>
      </c>
      <c r="K62" s="37" t="s">
        <v>31</v>
      </c>
      <c r="L62" s="35" t="s">
        <v>32</v>
      </c>
      <c r="N62" s="39" t="s">
        <v>33</v>
      </c>
    </row>
    <row r="63" spans="1:14" ht="12.75">
      <c r="A63" s="31" t="s">
        <v>66</v>
      </c>
      <c r="B63" t="s">
        <v>10</v>
      </c>
      <c r="C63" s="5">
        <v>1977</v>
      </c>
      <c r="D63" t="s">
        <v>87</v>
      </c>
      <c r="E63" s="5">
        <v>573</v>
      </c>
      <c r="F63" s="5">
        <v>582</v>
      </c>
      <c r="G63" s="5">
        <v>581</v>
      </c>
      <c r="H63" s="5">
        <v>573</v>
      </c>
      <c r="I63" s="5">
        <v>578</v>
      </c>
      <c r="J63" s="5">
        <v>583</v>
      </c>
      <c r="K63" s="5">
        <v>578</v>
      </c>
      <c r="L63" s="10">
        <f aca="true" t="shared" si="3" ref="L63:L75">SUM(E63:K63)</f>
        <v>4048</v>
      </c>
      <c r="M63" s="15">
        <f aca="true" t="shared" si="4" ref="M63:M75">SUM(IF(E63=0,,1),IF(F63=0,,1),IF(G63=0,,1),IF(H63=0,,1),IF(I63=0,,1),IF(J63=0,,1),IF(K63=0,,1))</f>
        <v>7</v>
      </c>
      <c r="N63" s="16">
        <f aca="true" t="shared" si="5" ref="N63:N75">L63/IF(M63=0,1,M63)</f>
        <v>578.2857142857143</v>
      </c>
    </row>
    <row r="64" spans="1:14" ht="12.75">
      <c r="A64" s="31" t="s">
        <v>67</v>
      </c>
      <c r="B64" t="s">
        <v>92</v>
      </c>
      <c r="C64" s="5">
        <v>1983</v>
      </c>
      <c r="D64" t="s">
        <v>88</v>
      </c>
      <c r="E64" s="5">
        <v>578</v>
      </c>
      <c r="F64" s="5">
        <v>576</v>
      </c>
      <c r="G64" s="5">
        <v>574</v>
      </c>
      <c r="H64" s="5">
        <v>566</v>
      </c>
      <c r="I64" s="5">
        <v>572</v>
      </c>
      <c r="J64" s="5">
        <v>581</v>
      </c>
      <c r="K64" s="5">
        <v>0</v>
      </c>
      <c r="L64" s="10">
        <f t="shared" si="3"/>
        <v>3447</v>
      </c>
      <c r="M64" s="15">
        <f t="shared" si="4"/>
        <v>6</v>
      </c>
      <c r="N64" s="16">
        <f t="shared" si="5"/>
        <v>574.5</v>
      </c>
    </row>
    <row r="65" spans="1:14" ht="12.75">
      <c r="A65" s="31" t="s">
        <v>68</v>
      </c>
      <c r="B65" t="s">
        <v>35</v>
      </c>
      <c r="C65" s="5">
        <v>1964</v>
      </c>
      <c r="D65" t="s">
        <v>89</v>
      </c>
      <c r="E65" s="17">
        <v>556</v>
      </c>
      <c r="F65" s="5">
        <v>580</v>
      </c>
      <c r="G65" s="5">
        <v>578</v>
      </c>
      <c r="H65" s="5">
        <v>583</v>
      </c>
      <c r="I65" s="5">
        <v>577</v>
      </c>
      <c r="J65" s="5">
        <v>574</v>
      </c>
      <c r="K65" s="5">
        <v>553</v>
      </c>
      <c r="L65" s="10">
        <f t="shared" si="3"/>
        <v>4001</v>
      </c>
      <c r="M65" s="15">
        <f t="shared" si="4"/>
        <v>7</v>
      </c>
      <c r="N65" s="16">
        <f t="shared" si="5"/>
        <v>571.5714285714286</v>
      </c>
    </row>
    <row r="66" spans="1:14" ht="12.75">
      <c r="A66" s="31" t="s">
        <v>69</v>
      </c>
      <c r="B66" t="s">
        <v>36</v>
      </c>
      <c r="C66" s="5">
        <v>1971</v>
      </c>
      <c r="D66" t="s">
        <v>89</v>
      </c>
      <c r="E66" s="5">
        <v>545</v>
      </c>
      <c r="F66" s="5">
        <v>569</v>
      </c>
      <c r="G66" s="5">
        <v>573</v>
      </c>
      <c r="H66" s="5">
        <v>568</v>
      </c>
      <c r="I66" s="5">
        <v>547</v>
      </c>
      <c r="J66" s="5">
        <v>576</v>
      </c>
      <c r="K66" s="5">
        <v>568</v>
      </c>
      <c r="L66" s="10">
        <f t="shared" si="3"/>
        <v>3946</v>
      </c>
      <c r="M66" s="15">
        <f t="shared" si="4"/>
        <v>7</v>
      </c>
      <c r="N66" s="16">
        <f t="shared" si="5"/>
        <v>563.7142857142857</v>
      </c>
    </row>
    <row r="67" spans="1:14" ht="12.75">
      <c r="A67" s="31" t="s">
        <v>70</v>
      </c>
      <c r="B67" s="4" t="s">
        <v>34</v>
      </c>
      <c r="C67" s="42">
        <v>1971</v>
      </c>
      <c r="D67" t="s">
        <v>88</v>
      </c>
      <c r="E67" s="5">
        <v>551</v>
      </c>
      <c r="F67" s="5">
        <v>546</v>
      </c>
      <c r="G67" s="5">
        <v>562</v>
      </c>
      <c r="H67" s="5">
        <v>547</v>
      </c>
      <c r="I67" s="5">
        <v>556</v>
      </c>
      <c r="J67" s="5">
        <v>566</v>
      </c>
      <c r="K67" s="5">
        <v>539</v>
      </c>
      <c r="L67" s="10">
        <f t="shared" si="3"/>
        <v>3867</v>
      </c>
      <c r="M67" s="15">
        <f t="shared" si="4"/>
        <v>7</v>
      </c>
      <c r="N67" s="16">
        <f t="shared" si="5"/>
        <v>552.4285714285714</v>
      </c>
    </row>
    <row r="68" spans="1:14" ht="12.75">
      <c r="A68" s="31" t="s">
        <v>71</v>
      </c>
      <c r="B68" t="s">
        <v>140</v>
      </c>
      <c r="C68" s="5">
        <v>1970</v>
      </c>
      <c r="D68" t="s">
        <v>88</v>
      </c>
      <c r="E68" s="17">
        <v>545</v>
      </c>
      <c r="F68" s="5">
        <v>543</v>
      </c>
      <c r="G68" s="5">
        <v>552</v>
      </c>
      <c r="H68" s="5">
        <v>519</v>
      </c>
      <c r="I68" s="5">
        <v>539</v>
      </c>
      <c r="J68" s="5">
        <v>548</v>
      </c>
      <c r="K68" s="5">
        <v>0</v>
      </c>
      <c r="L68" s="10">
        <f t="shared" si="3"/>
        <v>3246</v>
      </c>
      <c r="M68" s="15">
        <f t="shared" si="4"/>
        <v>6</v>
      </c>
      <c r="N68" s="16">
        <f t="shared" si="5"/>
        <v>541</v>
      </c>
    </row>
    <row r="69" spans="1:14" ht="12.75">
      <c r="A69" s="31" t="s">
        <v>72</v>
      </c>
      <c r="B69" t="s">
        <v>15</v>
      </c>
      <c r="C69" s="5">
        <v>1978</v>
      </c>
      <c r="D69" t="s">
        <v>106</v>
      </c>
      <c r="E69" s="5">
        <v>539</v>
      </c>
      <c r="F69" s="5">
        <v>527</v>
      </c>
      <c r="G69" s="5">
        <v>550</v>
      </c>
      <c r="H69" s="5">
        <v>557</v>
      </c>
      <c r="I69" s="5">
        <v>552</v>
      </c>
      <c r="J69" s="5">
        <v>542</v>
      </c>
      <c r="K69" s="5">
        <v>518</v>
      </c>
      <c r="L69" s="10">
        <f t="shared" si="3"/>
        <v>3785</v>
      </c>
      <c r="M69" s="15">
        <f t="shared" si="4"/>
        <v>7</v>
      </c>
      <c r="N69" s="16">
        <f t="shared" si="5"/>
        <v>540.7142857142857</v>
      </c>
    </row>
    <row r="70" spans="1:14" ht="12.75">
      <c r="A70" s="31" t="s">
        <v>73</v>
      </c>
      <c r="B70" t="s">
        <v>37</v>
      </c>
      <c r="C70" s="42">
        <v>1965</v>
      </c>
      <c r="D70" t="s">
        <v>89</v>
      </c>
      <c r="E70" s="5">
        <v>519</v>
      </c>
      <c r="F70" s="5">
        <v>546</v>
      </c>
      <c r="G70" s="5">
        <v>528</v>
      </c>
      <c r="H70" s="5">
        <v>544</v>
      </c>
      <c r="I70" s="5">
        <v>527</v>
      </c>
      <c r="J70" s="5">
        <v>544</v>
      </c>
      <c r="K70" s="5">
        <v>529</v>
      </c>
      <c r="L70" s="10">
        <f t="shared" si="3"/>
        <v>3737</v>
      </c>
      <c r="M70" s="15">
        <f t="shared" si="4"/>
        <v>7</v>
      </c>
      <c r="N70" s="16">
        <f t="shared" si="5"/>
        <v>533.8571428571429</v>
      </c>
    </row>
    <row r="71" spans="1:14" ht="12.75">
      <c r="A71" s="31" t="s">
        <v>74</v>
      </c>
      <c r="B71" t="s">
        <v>108</v>
      </c>
      <c r="C71" s="5">
        <v>1965</v>
      </c>
      <c r="D71" t="s">
        <v>106</v>
      </c>
      <c r="E71" s="5">
        <v>529</v>
      </c>
      <c r="F71" s="5">
        <v>539</v>
      </c>
      <c r="G71" s="5">
        <v>540</v>
      </c>
      <c r="H71" s="5">
        <v>525</v>
      </c>
      <c r="I71" s="5">
        <v>529</v>
      </c>
      <c r="J71" s="5">
        <v>523</v>
      </c>
      <c r="K71" s="5">
        <v>0</v>
      </c>
      <c r="L71" s="10">
        <f t="shared" si="3"/>
        <v>3185</v>
      </c>
      <c r="M71" s="15">
        <f t="shared" si="4"/>
        <v>6</v>
      </c>
      <c r="N71" s="16">
        <f t="shared" si="5"/>
        <v>530.8333333333334</v>
      </c>
    </row>
    <row r="72" spans="1:14" ht="12.75">
      <c r="A72" s="31" t="s">
        <v>75</v>
      </c>
      <c r="B72" t="s">
        <v>127</v>
      </c>
      <c r="C72" s="5"/>
      <c r="D72" t="s">
        <v>89</v>
      </c>
      <c r="E72" s="17">
        <v>490</v>
      </c>
      <c r="F72" s="5">
        <v>549</v>
      </c>
      <c r="G72" s="5">
        <v>530</v>
      </c>
      <c r="H72" s="5">
        <v>531</v>
      </c>
      <c r="I72" s="5">
        <v>535</v>
      </c>
      <c r="J72" s="5">
        <v>535</v>
      </c>
      <c r="K72" s="5">
        <v>535</v>
      </c>
      <c r="L72" s="10">
        <f t="shared" si="3"/>
        <v>3705</v>
      </c>
      <c r="M72" s="15">
        <f t="shared" si="4"/>
        <v>7</v>
      </c>
      <c r="N72" s="16">
        <f t="shared" si="5"/>
        <v>529.2857142857143</v>
      </c>
    </row>
    <row r="73" spans="1:14" ht="12.75">
      <c r="A73" s="31" t="s">
        <v>76</v>
      </c>
      <c r="B73" t="s">
        <v>146</v>
      </c>
      <c r="C73" s="5">
        <v>1977</v>
      </c>
      <c r="D73" t="s">
        <v>88</v>
      </c>
      <c r="E73" s="5">
        <v>525</v>
      </c>
      <c r="F73" s="5">
        <v>0</v>
      </c>
      <c r="G73" s="5">
        <v>542</v>
      </c>
      <c r="H73" s="5">
        <v>489</v>
      </c>
      <c r="I73" s="5">
        <v>526</v>
      </c>
      <c r="J73" s="5">
        <v>529</v>
      </c>
      <c r="K73" s="5">
        <v>0</v>
      </c>
      <c r="L73" s="10">
        <f t="shared" si="3"/>
        <v>2611</v>
      </c>
      <c r="M73" s="15">
        <f t="shared" si="4"/>
        <v>5</v>
      </c>
      <c r="N73" s="16">
        <f t="shared" si="5"/>
        <v>522.2</v>
      </c>
    </row>
    <row r="74" spans="1:14" ht="12.75">
      <c r="A74" s="31" t="s">
        <v>77</v>
      </c>
      <c r="B74" t="s">
        <v>133</v>
      </c>
      <c r="C74" s="5">
        <v>1964</v>
      </c>
      <c r="D74" t="s">
        <v>90</v>
      </c>
      <c r="E74" s="17">
        <v>521</v>
      </c>
      <c r="F74" s="5">
        <v>527</v>
      </c>
      <c r="G74" s="5">
        <v>524</v>
      </c>
      <c r="H74" s="5">
        <v>523</v>
      </c>
      <c r="I74" s="5">
        <v>515</v>
      </c>
      <c r="J74" s="5">
        <v>521</v>
      </c>
      <c r="K74" s="5">
        <v>524</v>
      </c>
      <c r="L74" s="10">
        <f t="shared" si="3"/>
        <v>3655</v>
      </c>
      <c r="M74" s="15">
        <f t="shared" si="4"/>
        <v>7</v>
      </c>
      <c r="N74" s="16">
        <f t="shared" si="5"/>
        <v>522.1428571428571</v>
      </c>
    </row>
    <row r="75" spans="1:14" ht="12.75">
      <c r="A75" s="31" t="s">
        <v>78</v>
      </c>
      <c r="B75" t="s">
        <v>126</v>
      </c>
      <c r="C75" s="5"/>
      <c r="D75" t="s">
        <v>40</v>
      </c>
      <c r="E75" s="17">
        <v>348</v>
      </c>
      <c r="F75" s="5">
        <v>334</v>
      </c>
      <c r="G75" s="5">
        <v>339</v>
      </c>
      <c r="H75" s="5">
        <v>336</v>
      </c>
      <c r="I75" s="5">
        <v>326</v>
      </c>
      <c r="J75" s="5">
        <v>324</v>
      </c>
      <c r="K75" s="5">
        <v>315</v>
      </c>
      <c r="L75" s="10">
        <f t="shared" si="3"/>
        <v>2322</v>
      </c>
      <c r="M75" s="15">
        <f t="shared" si="4"/>
        <v>7</v>
      </c>
      <c r="N75" s="16">
        <f t="shared" si="5"/>
        <v>331.7142857142857</v>
      </c>
    </row>
    <row r="76" spans="3:14" ht="12.75">
      <c r="C76" s="5"/>
      <c r="E76" s="17"/>
      <c r="M76" s="15"/>
      <c r="N76" s="16"/>
    </row>
    <row r="77" spans="2:14" ht="12.75">
      <c r="B77" t="s">
        <v>176</v>
      </c>
      <c r="C77" s="5">
        <v>1989</v>
      </c>
      <c r="D77" t="s">
        <v>96</v>
      </c>
      <c r="E77" s="5">
        <v>521</v>
      </c>
      <c r="F77" s="5">
        <v>514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10">
        <f>SUM(E77:K77)</f>
        <v>1035</v>
      </c>
      <c r="M77" s="15">
        <f>SUM(IF(E77=0,,1),IF(F77=0,,1),IF(G77=0,,1),IF(H77=0,,1),IF(I77=0,,1),IF(J77=0,,1),IF(K77=0,,1))</f>
        <v>2</v>
      </c>
      <c r="N77" s="16">
        <f>L77/IF(M77=0,1,M77)</f>
        <v>517.5</v>
      </c>
    </row>
    <row r="78" spans="1:14" ht="12.75" hidden="1" outlineLevel="1">
      <c r="A78" s="31" t="s">
        <v>166</v>
      </c>
      <c r="B78" t="s">
        <v>107</v>
      </c>
      <c r="C78" s="5">
        <v>1961</v>
      </c>
      <c r="D78" t="s">
        <v>106</v>
      </c>
      <c r="M78" s="15"/>
      <c r="N78" s="16"/>
    </row>
    <row r="79" spans="2:14" ht="12.75" hidden="1" outlineLevel="1">
      <c r="B79" s="43" t="s">
        <v>95</v>
      </c>
      <c r="C79" s="5">
        <v>1977</v>
      </c>
      <c r="D79" t="s">
        <v>96</v>
      </c>
      <c r="M79" s="15"/>
      <c r="N79" s="16"/>
    </row>
    <row r="80" spans="2:4" ht="12.75" hidden="1" outlineLevel="1">
      <c r="B80" t="s">
        <v>98</v>
      </c>
      <c r="C80" s="5">
        <v>1980</v>
      </c>
      <c r="D80" t="s">
        <v>100</v>
      </c>
    </row>
    <row r="81" spans="2:14" ht="12.75" customHeight="1" hidden="1" outlineLevel="1">
      <c r="B81" t="s">
        <v>99</v>
      </c>
      <c r="C81" s="5">
        <v>1980</v>
      </c>
      <c r="D81" t="s">
        <v>100</v>
      </c>
      <c r="M81" s="15"/>
      <c r="N81" s="16"/>
    </row>
    <row r="82" spans="2:14" ht="12.75" customHeight="1" hidden="1" outlineLevel="1">
      <c r="B82" t="s">
        <v>79</v>
      </c>
      <c r="C82" s="5">
        <v>1982</v>
      </c>
      <c r="D82" t="s">
        <v>40</v>
      </c>
      <c r="M82" s="15"/>
      <c r="N82" s="16"/>
    </row>
    <row r="83" spans="3:14" ht="12.75" customHeight="1" hidden="1" outlineLevel="1">
      <c r="C83" s="5"/>
      <c r="M83" s="15"/>
      <c r="N83" s="16"/>
    </row>
    <row r="84" spans="3:14" ht="12.75" customHeight="1" hidden="1" outlineLevel="1">
      <c r="C84" s="5"/>
      <c r="M84" s="15"/>
      <c r="N84" s="16"/>
    </row>
    <row r="85" spans="3:14" ht="12.75" customHeight="1" collapsed="1">
      <c r="C85" s="5"/>
      <c r="E85" s="17"/>
      <c r="M85" s="15"/>
      <c r="N85" s="16"/>
    </row>
    <row r="86" spans="3:14" ht="18.75">
      <c r="C86" s="5"/>
      <c r="D86" s="7" t="s">
        <v>17</v>
      </c>
      <c r="M86" s="15">
        <f>SUM(IF(E86=0,,1),IF(F86=0,,1),IF(G86=0,,1),IF(H86=0,,1),IF(I86=0,,1),IF(J86=0,,1),IF(K86=0,,1))</f>
        <v>0</v>
      </c>
      <c r="N86" s="16"/>
    </row>
    <row r="87" spans="1:14" s="36" customFormat="1" ht="11.25">
      <c r="A87" s="35"/>
      <c r="B87" s="36" t="s">
        <v>1</v>
      </c>
      <c r="C87" s="37" t="s">
        <v>29</v>
      </c>
      <c r="D87" s="36" t="s">
        <v>2</v>
      </c>
      <c r="E87" s="37" t="s">
        <v>3</v>
      </c>
      <c r="F87" s="38" t="s">
        <v>4</v>
      </c>
      <c r="G87" s="38" t="s">
        <v>5</v>
      </c>
      <c r="H87" s="38" t="s">
        <v>6</v>
      </c>
      <c r="I87" s="38" t="s">
        <v>7</v>
      </c>
      <c r="J87" s="38" t="s">
        <v>8</v>
      </c>
      <c r="K87" s="37" t="s">
        <v>80</v>
      </c>
      <c r="L87" s="35" t="s">
        <v>32</v>
      </c>
      <c r="M87" s="35"/>
      <c r="N87" s="35" t="s">
        <v>33</v>
      </c>
    </row>
    <row r="88" spans="1:14" ht="12.75">
      <c r="A88" s="31" t="s">
        <v>66</v>
      </c>
      <c r="B88" t="s">
        <v>9</v>
      </c>
      <c r="C88" s="5">
        <v>1953</v>
      </c>
      <c r="D88" t="s">
        <v>87</v>
      </c>
      <c r="E88" s="5">
        <v>377</v>
      </c>
      <c r="F88" s="5">
        <v>386</v>
      </c>
      <c r="G88" s="5">
        <v>381</v>
      </c>
      <c r="H88" s="5">
        <v>383</v>
      </c>
      <c r="I88" s="5">
        <v>359</v>
      </c>
      <c r="J88" s="5">
        <v>378</v>
      </c>
      <c r="K88" s="5">
        <v>377</v>
      </c>
      <c r="L88" s="10">
        <f>SUM(E88:K88)</f>
        <v>2641</v>
      </c>
      <c r="M88" s="15">
        <f>SUM(IF(E88=0,,1),IF(F88=0,,1),IF(G88=0,,1),IF(H88=0,,1),IF(I88=0,,1),IF(J88=0,,1),IF(K88=0,,1))</f>
        <v>7</v>
      </c>
      <c r="N88" s="16">
        <f>L88/IF(M88=0,1,M88)</f>
        <v>377.2857142857143</v>
      </c>
    </row>
    <row r="89" spans="1:14" ht="12.75">
      <c r="A89" s="31" t="s">
        <v>67</v>
      </c>
      <c r="B89" t="s">
        <v>11</v>
      </c>
      <c r="C89" s="5">
        <v>1951</v>
      </c>
      <c r="D89" t="s">
        <v>87</v>
      </c>
      <c r="E89" s="5">
        <v>380</v>
      </c>
      <c r="F89" s="5">
        <v>380</v>
      </c>
      <c r="G89" s="5">
        <v>380</v>
      </c>
      <c r="H89" s="5">
        <v>381</v>
      </c>
      <c r="I89" s="5">
        <v>371</v>
      </c>
      <c r="J89" s="5">
        <v>375</v>
      </c>
      <c r="K89" s="5">
        <v>369</v>
      </c>
      <c r="L89" s="10">
        <f>SUM(E89:K89)</f>
        <v>2636</v>
      </c>
      <c r="M89" s="15">
        <f>SUM(IF(E89=0,,1),IF(F89=0,,1),IF(G89=0,,1),IF(H89=0,,1),IF(I89=0,,1),IF(J89=0,,1),IF(K89=0,,1))</f>
        <v>7</v>
      </c>
      <c r="N89" s="16">
        <f>L89/IF(M89=0,1,M89)</f>
        <v>376.57142857142856</v>
      </c>
    </row>
    <row r="90" spans="1:14" ht="12.75">
      <c r="A90" s="31" t="s">
        <v>68</v>
      </c>
      <c r="B90" t="s">
        <v>59</v>
      </c>
      <c r="C90" s="5">
        <v>1964</v>
      </c>
      <c r="D90" t="s">
        <v>88</v>
      </c>
      <c r="E90" s="5">
        <v>383</v>
      </c>
      <c r="F90" s="5">
        <v>364</v>
      </c>
      <c r="G90" s="5">
        <v>374</v>
      </c>
      <c r="H90" s="5">
        <v>368</v>
      </c>
      <c r="I90" s="5">
        <v>357</v>
      </c>
      <c r="J90" s="5">
        <v>365</v>
      </c>
      <c r="K90" s="5">
        <v>378</v>
      </c>
      <c r="L90" s="10">
        <f>SUM(E90:K90)</f>
        <v>2589</v>
      </c>
      <c r="M90" s="15">
        <f>SUM(IF(E90=0,,1),IF(F90=0,,1),IF(G90=0,,1),IF(H90=0,,1),IF(I90=0,,1),IF(J90=0,,1),IF(K90=0,,1))</f>
        <v>7</v>
      </c>
      <c r="N90" s="16">
        <f>L90/IF(M90=0,1,M90)</f>
        <v>369.85714285714283</v>
      </c>
    </row>
    <row r="91" spans="1:14" ht="12.75">
      <c r="A91" s="31" t="s">
        <v>69</v>
      </c>
      <c r="B91" t="s">
        <v>55</v>
      </c>
      <c r="C91" s="5">
        <v>1950</v>
      </c>
      <c r="D91" t="s">
        <v>106</v>
      </c>
      <c r="E91" s="5">
        <v>360</v>
      </c>
      <c r="F91" s="5">
        <v>370</v>
      </c>
      <c r="G91" s="5">
        <v>368</v>
      </c>
      <c r="H91" s="5">
        <v>375</v>
      </c>
      <c r="I91" s="5">
        <v>364</v>
      </c>
      <c r="J91" s="5">
        <v>363</v>
      </c>
      <c r="K91" s="5">
        <v>369</v>
      </c>
      <c r="L91" s="10">
        <f>SUM(E91:K91)</f>
        <v>2569</v>
      </c>
      <c r="M91" s="15">
        <f aca="true" t="shared" si="6" ref="M91:M97">SUM(IF(E91=0,,1),IF(F91=0,,1),IF(G91=0,,1),IF(H91=0,,1),IF(I91=0,,1),IF(J91=0,,1),IF(K91=0,,1))</f>
        <v>7</v>
      </c>
      <c r="N91" s="16">
        <f aca="true" t="shared" si="7" ref="N91:N96">L91/IF(M91=0,1,M91)</f>
        <v>367</v>
      </c>
    </row>
    <row r="92" spans="1:14" ht="12.75">
      <c r="A92" s="31" t="s">
        <v>70</v>
      </c>
      <c r="B92" t="s">
        <v>13</v>
      </c>
      <c r="C92" s="5">
        <v>1960</v>
      </c>
      <c r="D92" t="s">
        <v>40</v>
      </c>
      <c r="E92" s="5">
        <v>371</v>
      </c>
      <c r="F92" s="5">
        <v>363</v>
      </c>
      <c r="G92" s="5">
        <v>364</v>
      </c>
      <c r="H92" s="5">
        <v>361</v>
      </c>
      <c r="I92" s="5">
        <v>371</v>
      </c>
      <c r="J92" s="5">
        <v>364</v>
      </c>
      <c r="K92" s="5">
        <v>365</v>
      </c>
      <c r="L92" s="10">
        <f>SUM(E92:K92)</f>
        <v>2559</v>
      </c>
      <c r="M92" s="15">
        <f t="shared" si="6"/>
        <v>7</v>
      </c>
      <c r="N92" s="16">
        <f t="shared" si="7"/>
        <v>365.57142857142856</v>
      </c>
    </row>
    <row r="93" spans="1:14" ht="12.75">
      <c r="A93" s="31" t="s">
        <v>71</v>
      </c>
      <c r="B93" t="s">
        <v>134</v>
      </c>
      <c r="C93" s="5">
        <v>1959</v>
      </c>
      <c r="D93" t="s">
        <v>89</v>
      </c>
      <c r="E93" s="5">
        <v>345</v>
      </c>
      <c r="F93" s="5">
        <v>362</v>
      </c>
      <c r="G93" s="5">
        <v>354</v>
      </c>
      <c r="H93" s="5">
        <v>357</v>
      </c>
      <c r="I93" s="5">
        <v>356</v>
      </c>
      <c r="J93" s="5">
        <v>358</v>
      </c>
      <c r="K93" s="5">
        <v>356</v>
      </c>
      <c r="L93" s="10">
        <f>SUM(E93:K93)</f>
        <v>2488</v>
      </c>
      <c r="M93" s="15">
        <f t="shared" si="6"/>
        <v>7</v>
      </c>
      <c r="N93" s="16">
        <f t="shared" si="7"/>
        <v>355.42857142857144</v>
      </c>
    </row>
    <row r="94" spans="1:14" ht="12.75">
      <c r="A94" s="31" t="s">
        <v>72</v>
      </c>
      <c r="B94" t="s">
        <v>54</v>
      </c>
      <c r="C94" s="5">
        <v>1963</v>
      </c>
      <c r="D94" t="s">
        <v>40</v>
      </c>
      <c r="E94" s="5">
        <v>343</v>
      </c>
      <c r="F94" s="5">
        <v>353</v>
      </c>
      <c r="G94" s="5">
        <v>354</v>
      </c>
      <c r="H94" s="5">
        <v>358</v>
      </c>
      <c r="I94" s="5">
        <v>353</v>
      </c>
      <c r="J94" s="5">
        <v>352</v>
      </c>
      <c r="K94" s="5">
        <v>331</v>
      </c>
      <c r="L94" s="10">
        <f>SUM(E94:K94)</f>
        <v>2444</v>
      </c>
      <c r="M94" s="15">
        <f t="shared" si="6"/>
        <v>7</v>
      </c>
      <c r="N94" s="16">
        <f t="shared" si="7"/>
        <v>349.14285714285717</v>
      </c>
    </row>
    <row r="95" spans="1:14" ht="12.75">
      <c r="A95" s="31" t="s">
        <v>73</v>
      </c>
      <c r="B95" s="8" t="s">
        <v>12</v>
      </c>
      <c r="C95" s="5">
        <v>1955</v>
      </c>
      <c r="D95" t="s">
        <v>40</v>
      </c>
      <c r="E95" s="5">
        <v>340</v>
      </c>
      <c r="F95" s="5">
        <v>331</v>
      </c>
      <c r="G95" s="5">
        <v>337</v>
      </c>
      <c r="H95" s="5">
        <v>338</v>
      </c>
      <c r="I95" s="5">
        <v>0</v>
      </c>
      <c r="J95" s="5">
        <v>324</v>
      </c>
      <c r="K95" s="5">
        <v>325</v>
      </c>
      <c r="L95" s="10">
        <f>SUM(E95:K95)</f>
        <v>1995</v>
      </c>
      <c r="M95" s="15">
        <f t="shared" si="6"/>
        <v>6</v>
      </c>
      <c r="N95" s="16">
        <f t="shared" si="7"/>
        <v>332.5</v>
      </c>
    </row>
    <row r="96" spans="1:14" ht="12.75">
      <c r="A96" s="31" t="s">
        <v>74</v>
      </c>
      <c r="B96" t="s">
        <v>125</v>
      </c>
      <c r="C96" s="5">
        <v>1963</v>
      </c>
      <c r="D96" t="s">
        <v>40</v>
      </c>
      <c r="E96" s="5">
        <v>329</v>
      </c>
      <c r="F96" s="5">
        <v>329</v>
      </c>
      <c r="G96" s="5">
        <v>321</v>
      </c>
      <c r="H96" s="5">
        <v>311</v>
      </c>
      <c r="I96" s="5">
        <v>313</v>
      </c>
      <c r="J96" s="5">
        <v>328</v>
      </c>
      <c r="K96" s="5">
        <v>301</v>
      </c>
      <c r="L96" s="10">
        <f>SUM(E96:K96)</f>
        <v>2232</v>
      </c>
      <c r="M96" s="15">
        <f t="shared" si="6"/>
        <v>7</v>
      </c>
      <c r="N96" s="16">
        <f t="shared" si="7"/>
        <v>318.85714285714283</v>
      </c>
    </row>
    <row r="97" spans="1:14" ht="12.75">
      <c r="A97" s="31" t="s">
        <v>75</v>
      </c>
      <c r="B97" t="s">
        <v>53</v>
      </c>
      <c r="C97" s="5">
        <v>1950</v>
      </c>
      <c r="D97" t="s">
        <v>89</v>
      </c>
      <c r="E97" s="5">
        <v>288</v>
      </c>
      <c r="F97" s="5">
        <v>331</v>
      </c>
      <c r="G97" s="5">
        <v>328</v>
      </c>
      <c r="H97" s="5">
        <v>306</v>
      </c>
      <c r="I97" s="5">
        <v>285</v>
      </c>
      <c r="J97" s="5">
        <v>302</v>
      </c>
      <c r="K97" s="5">
        <v>0</v>
      </c>
      <c r="L97" s="10">
        <f>SUM(E97:K97)</f>
        <v>1840</v>
      </c>
      <c r="M97" s="15">
        <f t="shared" si="6"/>
        <v>6</v>
      </c>
      <c r="N97" s="16">
        <f>L97/IF(M97=0,1,M97)</f>
        <v>306.6666666666667</v>
      </c>
    </row>
    <row r="98" spans="3:14" ht="12.75">
      <c r="C98" s="5"/>
      <c r="M98" s="15"/>
      <c r="N98" s="16"/>
    </row>
    <row r="99" spans="2:14" ht="12.75">
      <c r="B99" t="s">
        <v>97</v>
      </c>
      <c r="C99" s="5">
        <v>1954</v>
      </c>
      <c r="D99" t="s">
        <v>96</v>
      </c>
      <c r="E99" s="5">
        <v>336</v>
      </c>
      <c r="F99" s="5">
        <v>342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10">
        <f>SUM(E99:K99)</f>
        <v>678</v>
      </c>
      <c r="M99" s="15">
        <f>SUM(IF(E99=0,,1),IF(F99=0,,1),IF(G99=0,,1),IF(H99=0,,1),IF(I99=0,,1),IF(J99=0,,1),IF(K99=0,,1))</f>
        <v>2</v>
      </c>
      <c r="N99" s="16">
        <f>L99/IF(M99=0,1,M99)</f>
        <v>339</v>
      </c>
    </row>
    <row r="100" spans="1:14" ht="12.75" hidden="1" outlineLevel="1">
      <c r="A100" s="31" t="s">
        <v>77</v>
      </c>
      <c r="B100" t="s">
        <v>14</v>
      </c>
      <c r="C100" s="5">
        <v>1954</v>
      </c>
      <c r="D100" t="s">
        <v>40</v>
      </c>
      <c r="M100" s="15"/>
      <c r="N100" s="16"/>
    </row>
    <row r="101" spans="2:14" ht="12.75" hidden="1" outlineLevel="1">
      <c r="B101" t="s">
        <v>149</v>
      </c>
      <c r="C101" s="5">
        <v>1958</v>
      </c>
      <c r="D101" t="s">
        <v>91</v>
      </c>
      <c r="M101" s="15"/>
      <c r="N101" s="16"/>
    </row>
    <row r="102" spans="2:14" ht="12.75" hidden="1" outlineLevel="1">
      <c r="B102" t="s">
        <v>123</v>
      </c>
      <c r="C102" s="5">
        <v>1661</v>
      </c>
      <c r="D102" t="s">
        <v>88</v>
      </c>
      <c r="M102" s="15"/>
      <c r="N102" s="16"/>
    </row>
    <row r="103" spans="2:4" ht="12.75" hidden="1" outlineLevel="1">
      <c r="B103" t="s">
        <v>101</v>
      </c>
      <c r="C103" s="5">
        <v>1957</v>
      </c>
      <c r="D103" t="s">
        <v>100</v>
      </c>
    </row>
    <row r="104" ht="12.75" collapsed="1">
      <c r="C104" s="5"/>
    </row>
    <row r="105" spans="3:14" ht="18.75">
      <c r="C105" s="5"/>
      <c r="D105" s="7" t="s">
        <v>20</v>
      </c>
      <c r="M105" s="18"/>
      <c r="N105" s="16"/>
    </row>
    <row r="106" spans="1:14" s="36" customFormat="1" ht="11.25">
      <c r="A106" s="35"/>
      <c r="B106" s="36" t="s">
        <v>1</v>
      </c>
      <c r="C106" s="37" t="s">
        <v>29</v>
      </c>
      <c r="D106" s="36" t="s">
        <v>2</v>
      </c>
      <c r="E106" s="37" t="s">
        <v>3</v>
      </c>
      <c r="F106" s="38" t="s">
        <v>4</v>
      </c>
      <c r="G106" s="38" t="s">
        <v>5</v>
      </c>
      <c r="H106" s="38" t="s">
        <v>6</v>
      </c>
      <c r="I106" s="38" t="s">
        <v>7</v>
      </c>
      <c r="J106" s="38" t="s">
        <v>8</v>
      </c>
      <c r="K106" s="37" t="s">
        <v>80</v>
      </c>
      <c r="L106" s="35" t="s">
        <v>32</v>
      </c>
      <c r="M106" s="35"/>
      <c r="N106" s="35" t="s">
        <v>33</v>
      </c>
    </row>
    <row r="107" spans="1:14" ht="12.75">
      <c r="A107" s="31" t="s">
        <v>66</v>
      </c>
      <c r="B107" t="s">
        <v>86</v>
      </c>
      <c r="C107" s="5">
        <v>1947</v>
      </c>
      <c r="D107" t="s">
        <v>91</v>
      </c>
      <c r="E107" s="5">
        <v>373</v>
      </c>
      <c r="F107" s="5">
        <v>374</v>
      </c>
      <c r="G107" s="5">
        <v>371</v>
      </c>
      <c r="H107" s="5">
        <v>378</v>
      </c>
      <c r="I107" s="5">
        <v>380</v>
      </c>
      <c r="J107" s="5">
        <v>382</v>
      </c>
      <c r="K107" s="5">
        <v>372</v>
      </c>
      <c r="L107" s="10">
        <f aca="true" t="shared" si="8" ref="L107:L114">SUM(E107:K107)</f>
        <v>2630</v>
      </c>
      <c r="M107" s="15">
        <f aca="true" t="shared" si="9" ref="M107:M114">SUM(IF(E107=0,,1),IF(F107=0,,1),IF(G107=0,,1),IF(H107=0,,1),IF(I107=0,,1),IF(J107=0,,1),IF(K107=0,,1))</f>
        <v>7</v>
      </c>
      <c r="N107" s="16">
        <f aca="true" t="shared" si="10" ref="N107:N114">L107/IF(M107=0,1,M107)</f>
        <v>375.7142857142857</v>
      </c>
    </row>
    <row r="108" spans="1:14" ht="12.75">
      <c r="A108" s="31" t="s">
        <v>67</v>
      </c>
      <c r="B108" s="8" t="s">
        <v>19</v>
      </c>
      <c r="C108" s="5">
        <v>1941</v>
      </c>
      <c r="D108" t="s">
        <v>91</v>
      </c>
      <c r="E108" s="5">
        <v>360</v>
      </c>
      <c r="F108" s="5">
        <v>349</v>
      </c>
      <c r="G108" s="5">
        <v>366</v>
      </c>
      <c r="H108" s="5">
        <v>347</v>
      </c>
      <c r="I108" s="5">
        <v>356</v>
      </c>
      <c r="J108" s="5">
        <v>357</v>
      </c>
      <c r="K108" s="5">
        <v>358</v>
      </c>
      <c r="L108" s="10">
        <f t="shared" si="8"/>
        <v>2493</v>
      </c>
      <c r="M108" s="15">
        <f t="shared" si="9"/>
        <v>7</v>
      </c>
      <c r="N108" s="16">
        <f t="shared" si="10"/>
        <v>356.14285714285717</v>
      </c>
    </row>
    <row r="109" spans="1:14" ht="12.75">
      <c r="A109" s="31" t="s">
        <v>68</v>
      </c>
      <c r="B109" s="1" t="s">
        <v>21</v>
      </c>
      <c r="C109" s="42">
        <v>1934</v>
      </c>
      <c r="D109" t="s">
        <v>106</v>
      </c>
      <c r="E109" s="5">
        <v>339</v>
      </c>
      <c r="F109" s="5">
        <v>341</v>
      </c>
      <c r="G109" s="5">
        <v>357</v>
      </c>
      <c r="H109" s="5">
        <v>361</v>
      </c>
      <c r="I109" s="5">
        <v>335</v>
      </c>
      <c r="J109" s="5">
        <v>340</v>
      </c>
      <c r="K109" s="5">
        <v>349</v>
      </c>
      <c r="L109" s="10">
        <f t="shared" si="8"/>
        <v>2422</v>
      </c>
      <c r="M109" s="15">
        <f t="shared" si="9"/>
        <v>7</v>
      </c>
      <c r="N109" s="16">
        <f t="shared" si="10"/>
        <v>346</v>
      </c>
    </row>
    <row r="110" spans="1:14" ht="12.75">
      <c r="A110" s="31" t="s">
        <v>69</v>
      </c>
      <c r="B110" t="s">
        <v>124</v>
      </c>
      <c r="C110" s="5">
        <v>1949</v>
      </c>
      <c r="D110" t="s">
        <v>91</v>
      </c>
      <c r="E110" s="5">
        <v>355</v>
      </c>
      <c r="F110" s="5">
        <v>334</v>
      </c>
      <c r="G110" s="5">
        <v>361</v>
      </c>
      <c r="H110" s="5">
        <v>328</v>
      </c>
      <c r="I110" s="5">
        <v>339</v>
      </c>
      <c r="J110" s="5">
        <v>331</v>
      </c>
      <c r="K110" s="5">
        <v>361</v>
      </c>
      <c r="L110" s="10">
        <f t="shared" si="8"/>
        <v>2409</v>
      </c>
      <c r="M110" s="15">
        <f t="shared" si="9"/>
        <v>7</v>
      </c>
      <c r="N110" s="16">
        <f t="shared" si="10"/>
        <v>344.14285714285717</v>
      </c>
    </row>
    <row r="111" spans="1:14" ht="12.75">
      <c r="A111" s="31" t="s">
        <v>70</v>
      </c>
      <c r="B111" t="s">
        <v>60</v>
      </c>
      <c r="C111" s="5">
        <v>1948</v>
      </c>
      <c r="D111" t="s">
        <v>90</v>
      </c>
      <c r="E111" s="5">
        <v>322</v>
      </c>
      <c r="F111" s="5">
        <v>322</v>
      </c>
      <c r="G111" s="5">
        <v>327</v>
      </c>
      <c r="H111" s="5">
        <v>333</v>
      </c>
      <c r="I111" s="5">
        <v>338</v>
      </c>
      <c r="J111" s="5">
        <v>347</v>
      </c>
      <c r="K111" s="5">
        <v>334</v>
      </c>
      <c r="L111" s="10">
        <f t="shared" si="8"/>
        <v>2323</v>
      </c>
      <c r="M111" s="15">
        <f t="shared" si="9"/>
        <v>7</v>
      </c>
      <c r="N111" s="16">
        <f t="shared" si="10"/>
        <v>331.85714285714283</v>
      </c>
    </row>
    <row r="112" spans="1:14" ht="12.75">
      <c r="A112" s="31" t="s">
        <v>71</v>
      </c>
      <c r="B112" s="1" t="s">
        <v>42</v>
      </c>
      <c r="C112" s="42">
        <v>1940</v>
      </c>
      <c r="D112" t="s">
        <v>90</v>
      </c>
      <c r="E112" s="5">
        <v>324</v>
      </c>
      <c r="F112" s="5">
        <v>345</v>
      </c>
      <c r="G112" s="5">
        <v>335</v>
      </c>
      <c r="H112" s="5">
        <v>321</v>
      </c>
      <c r="I112" s="5">
        <v>336</v>
      </c>
      <c r="J112" s="5">
        <v>330</v>
      </c>
      <c r="K112" s="5">
        <v>296</v>
      </c>
      <c r="L112" s="10">
        <f t="shared" si="8"/>
        <v>2287</v>
      </c>
      <c r="M112" s="15">
        <f t="shared" si="9"/>
        <v>7</v>
      </c>
      <c r="N112" s="16">
        <f t="shared" si="10"/>
        <v>326.7142857142857</v>
      </c>
    </row>
    <row r="113" spans="1:14" ht="12.75">
      <c r="A113" s="31" t="s">
        <v>72</v>
      </c>
      <c r="B113" s="32" t="s">
        <v>145</v>
      </c>
      <c r="C113" s="5">
        <v>1947</v>
      </c>
      <c r="D113" t="s">
        <v>89</v>
      </c>
      <c r="E113" s="5">
        <v>305</v>
      </c>
      <c r="F113" s="5">
        <v>299</v>
      </c>
      <c r="G113" s="5">
        <v>301</v>
      </c>
      <c r="H113" s="5">
        <v>308</v>
      </c>
      <c r="I113" s="5">
        <v>313</v>
      </c>
      <c r="J113" s="5">
        <v>324</v>
      </c>
      <c r="K113" s="5">
        <v>317</v>
      </c>
      <c r="L113" s="10">
        <f t="shared" si="8"/>
        <v>2167</v>
      </c>
      <c r="M113" s="15">
        <f t="shared" si="9"/>
        <v>7</v>
      </c>
      <c r="N113" s="16">
        <f t="shared" si="10"/>
        <v>309.57142857142856</v>
      </c>
    </row>
    <row r="114" spans="1:14" ht="12.75">
      <c r="A114" s="31" t="s">
        <v>73</v>
      </c>
      <c r="B114" t="s">
        <v>64</v>
      </c>
      <c r="C114" s="5">
        <v>1939</v>
      </c>
      <c r="D114" t="s">
        <v>89</v>
      </c>
      <c r="E114" s="5">
        <v>321</v>
      </c>
      <c r="F114" s="5">
        <v>305</v>
      </c>
      <c r="G114" s="5">
        <v>310</v>
      </c>
      <c r="H114" s="5">
        <v>305</v>
      </c>
      <c r="I114" s="5">
        <v>310</v>
      </c>
      <c r="J114" s="5">
        <v>307</v>
      </c>
      <c r="K114" s="5">
        <v>286</v>
      </c>
      <c r="L114" s="10">
        <f t="shared" si="8"/>
        <v>2144</v>
      </c>
      <c r="M114" s="15">
        <f t="shared" si="9"/>
        <v>7</v>
      </c>
      <c r="N114" s="16">
        <f t="shared" si="10"/>
        <v>306.2857142857143</v>
      </c>
    </row>
    <row r="115" spans="2:14" ht="12.75">
      <c r="B115" s="32"/>
      <c r="C115" s="5"/>
      <c r="M115" s="15"/>
      <c r="N115" s="16"/>
    </row>
    <row r="116" spans="2:14" ht="12.75">
      <c r="B116" t="s">
        <v>41</v>
      </c>
      <c r="C116" s="5">
        <v>1943</v>
      </c>
      <c r="D116" t="s">
        <v>88</v>
      </c>
      <c r="E116" s="5">
        <v>305</v>
      </c>
      <c r="F116" s="5">
        <v>292</v>
      </c>
      <c r="G116" s="5">
        <v>301</v>
      </c>
      <c r="H116" s="5">
        <v>306</v>
      </c>
      <c r="I116" s="5">
        <v>0</v>
      </c>
      <c r="J116" s="5">
        <v>0</v>
      </c>
      <c r="K116" s="5">
        <v>0</v>
      </c>
      <c r="L116" s="10">
        <f>SUM(E116:K116)</f>
        <v>1204</v>
      </c>
      <c r="M116" s="15">
        <f>SUM(IF(E116=0,,1),IF(F116=0,,1),IF(G116=0,,1),IF(H116=0,,1),IF(I116=0,,1),IF(J116=0,,1),IF(K116=0,,1))</f>
        <v>4</v>
      </c>
      <c r="N116" s="16">
        <f>L116/IF(M116=0,1,M116)</f>
        <v>301</v>
      </c>
    </row>
    <row r="117" spans="2:14" ht="12.75">
      <c r="B117" t="s">
        <v>18</v>
      </c>
      <c r="C117" s="5">
        <v>1944</v>
      </c>
      <c r="D117" t="s">
        <v>40</v>
      </c>
      <c r="E117" s="5">
        <v>0</v>
      </c>
      <c r="F117" s="5">
        <v>0</v>
      </c>
      <c r="G117" s="5">
        <v>0</v>
      </c>
      <c r="H117" s="5">
        <v>288</v>
      </c>
      <c r="I117" s="5">
        <v>0</v>
      </c>
      <c r="J117" s="5">
        <v>0</v>
      </c>
      <c r="K117" s="5">
        <v>0</v>
      </c>
      <c r="L117" s="10">
        <f>SUM(E117:K117)</f>
        <v>288</v>
      </c>
      <c r="M117" s="15">
        <f>SUM(IF(E117=0,,1),IF(F117=0,,1),IF(G117=0,,1),IF(H117=0,,1),IF(I117=0,,1),IF(J117=0,,1),IF(K117=0,,1))</f>
        <v>1</v>
      </c>
      <c r="N117" s="16">
        <f>L117/IF(M117=0,1,M117)</f>
        <v>288</v>
      </c>
    </row>
    <row r="118" spans="1:14" ht="12.75" hidden="1" outlineLevel="1">
      <c r="A118" s="31" t="s">
        <v>76</v>
      </c>
      <c r="B118" t="s">
        <v>139</v>
      </c>
      <c r="C118" s="5">
        <v>1949</v>
      </c>
      <c r="D118" t="s">
        <v>100</v>
      </c>
      <c r="M118" s="15"/>
      <c r="N118" s="16"/>
    </row>
    <row r="119" spans="2:14" ht="12.75" hidden="1" outlineLevel="1">
      <c r="B119" t="s">
        <v>93</v>
      </c>
      <c r="C119" s="5">
        <v>1947</v>
      </c>
      <c r="D119" t="s">
        <v>94</v>
      </c>
      <c r="M119" s="15"/>
      <c r="N119" s="16"/>
    </row>
    <row r="120" spans="3:14" ht="12.75" collapsed="1">
      <c r="C120" s="5"/>
      <c r="M120" s="15"/>
      <c r="N120" s="16"/>
    </row>
    <row r="121" spans="3:14" ht="18.75">
      <c r="C121" s="5"/>
      <c r="D121" s="7" t="s">
        <v>56</v>
      </c>
      <c r="M121" s="15"/>
      <c r="N121" s="19"/>
    </row>
    <row r="122" spans="1:14" s="36" customFormat="1" ht="11.25">
      <c r="A122" s="35"/>
      <c r="B122" s="36" t="s">
        <v>1</v>
      </c>
      <c r="C122" s="37" t="s">
        <v>29</v>
      </c>
      <c r="D122" s="36" t="s">
        <v>2</v>
      </c>
      <c r="E122" s="37" t="s">
        <v>3</v>
      </c>
      <c r="F122" s="38" t="s">
        <v>4</v>
      </c>
      <c r="G122" s="38" t="s">
        <v>5</v>
      </c>
      <c r="H122" s="38" t="s">
        <v>6</v>
      </c>
      <c r="I122" s="38" t="s">
        <v>7</v>
      </c>
      <c r="J122" s="38" t="s">
        <v>8</v>
      </c>
      <c r="K122" s="37" t="s">
        <v>80</v>
      </c>
      <c r="L122" s="35" t="s">
        <v>32</v>
      </c>
      <c r="M122" s="35"/>
      <c r="N122" s="35" t="s">
        <v>33</v>
      </c>
    </row>
    <row r="123" spans="1:14" ht="12.75">
      <c r="A123" s="31" t="s">
        <v>66</v>
      </c>
      <c r="B123" t="s">
        <v>129</v>
      </c>
      <c r="C123" s="5">
        <v>1933</v>
      </c>
      <c r="D123" t="s">
        <v>88</v>
      </c>
      <c r="E123" s="5">
        <v>294</v>
      </c>
      <c r="F123" s="5">
        <v>293</v>
      </c>
      <c r="G123" s="5">
        <v>0</v>
      </c>
      <c r="H123" s="5">
        <v>294</v>
      </c>
      <c r="I123" s="5">
        <v>295</v>
      </c>
      <c r="J123" s="5">
        <v>297</v>
      </c>
      <c r="K123" s="5">
        <v>291</v>
      </c>
      <c r="L123" s="10">
        <f aca="true" t="shared" si="11" ref="L123:L131">SUM(E123:K123)</f>
        <v>1764</v>
      </c>
      <c r="M123" s="15">
        <f aca="true" t="shared" si="12" ref="M123:M131">SUM(IF(E123=0,,1),IF(F123=0,0,1),IF(G123=0,,1),IF(H123=0,,1),IF(I123=0,,1),IF(J123=0,,1),IF(K123=0,,1))</f>
        <v>6</v>
      </c>
      <c r="N123" s="19">
        <f aca="true" t="shared" si="13" ref="N123:N131">L123/IF(M123=0,1,M123)</f>
        <v>294</v>
      </c>
    </row>
    <row r="124" spans="1:14" ht="12.75">
      <c r="A124" s="31" t="s">
        <v>67</v>
      </c>
      <c r="B124" t="s">
        <v>65</v>
      </c>
      <c r="C124" s="5">
        <v>1932</v>
      </c>
      <c r="D124" s="8" t="s">
        <v>88</v>
      </c>
      <c r="E124" s="5">
        <v>282</v>
      </c>
      <c r="F124" s="5">
        <v>288</v>
      </c>
      <c r="G124" s="5">
        <v>294</v>
      </c>
      <c r="H124" s="5">
        <v>291</v>
      </c>
      <c r="I124" s="5">
        <v>289</v>
      </c>
      <c r="J124" s="5">
        <v>298</v>
      </c>
      <c r="K124" s="5">
        <v>287</v>
      </c>
      <c r="L124" s="10">
        <f t="shared" si="11"/>
        <v>2029</v>
      </c>
      <c r="M124" s="15">
        <f t="shared" si="12"/>
        <v>7</v>
      </c>
      <c r="N124" s="19">
        <f t="shared" si="13"/>
        <v>289.85714285714283</v>
      </c>
    </row>
    <row r="125" spans="1:14" ht="12.75">
      <c r="A125" s="31" t="s">
        <v>68</v>
      </c>
      <c r="B125" t="s">
        <v>102</v>
      </c>
      <c r="C125" s="5">
        <v>1936</v>
      </c>
      <c r="D125" t="s">
        <v>90</v>
      </c>
      <c r="E125" s="5">
        <v>289</v>
      </c>
      <c r="F125" s="5">
        <v>289</v>
      </c>
      <c r="G125" s="5">
        <v>286</v>
      </c>
      <c r="H125" s="5">
        <v>289</v>
      </c>
      <c r="I125" s="5">
        <v>289</v>
      </c>
      <c r="J125" s="5">
        <v>289</v>
      </c>
      <c r="K125" s="5">
        <v>291</v>
      </c>
      <c r="L125" s="10">
        <f t="shared" si="11"/>
        <v>2022</v>
      </c>
      <c r="M125" s="15">
        <f t="shared" si="12"/>
        <v>7</v>
      </c>
      <c r="N125" s="19">
        <f t="shared" si="13"/>
        <v>288.85714285714283</v>
      </c>
    </row>
    <row r="126" spans="2:14" ht="12.75">
      <c r="B126" t="s">
        <v>155</v>
      </c>
      <c r="C126" s="5">
        <v>1939</v>
      </c>
      <c r="D126" t="s">
        <v>106</v>
      </c>
      <c r="E126" s="5">
        <v>288</v>
      </c>
      <c r="F126" s="5">
        <v>287</v>
      </c>
      <c r="G126" s="5">
        <v>282</v>
      </c>
      <c r="H126" s="5">
        <v>293</v>
      </c>
      <c r="I126" s="5">
        <v>291</v>
      </c>
      <c r="J126" s="5">
        <v>290</v>
      </c>
      <c r="K126" s="5">
        <v>291</v>
      </c>
      <c r="L126" s="10">
        <f t="shared" si="11"/>
        <v>2022</v>
      </c>
      <c r="M126" s="15">
        <f t="shared" si="12"/>
        <v>7</v>
      </c>
      <c r="N126" s="19">
        <f t="shared" si="13"/>
        <v>288.85714285714283</v>
      </c>
    </row>
    <row r="127" spans="1:14" ht="12.75">
      <c r="A127" s="31" t="s">
        <v>70</v>
      </c>
      <c r="B127" t="s">
        <v>22</v>
      </c>
      <c r="C127" s="5">
        <v>1931</v>
      </c>
      <c r="D127" t="s">
        <v>87</v>
      </c>
      <c r="E127" s="5">
        <v>291</v>
      </c>
      <c r="F127" s="5">
        <v>283</v>
      </c>
      <c r="G127" s="5">
        <v>292</v>
      </c>
      <c r="H127" s="5">
        <v>291</v>
      </c>
      <c r="I127" s="5">
        <v>290</v>
      </c>
      <c r="J127" s="5">
        <v>287</v>
      </c>
      <c r="K127" s="5">
        <v>278</v>
      </c>
      <c r="L127" s="10">
        <f t="shared" si="11"/>
        <v>2012</v>
      </c>
      <c r="M127" s="15">
        <f t="shared" si="12"/>
        <v>7</v>
      </c>
      <c r="N127" s="19">
        <f t="shared" si="13"/>
        <v>287.42857142857144</v>
      </c>
    </row>
    <row r="128" spans="1:14" ht="12.75">
      <c r="A128" s="31" t="s">
        <v>71</v>
      </c>
      <c r="B128" t="s">
        <v>52</v>
      </c>
      <c r="C128" s="5">
        <v>1939</v>
      </c>
      <c r="D128" t="s">
        <v>90</v>
      </c>
      <c r="E128" s="5">
        <v>285</v>
      </c>
      <c r="F128" s="5">
        <v>282</v>
      </c>
      <c r="G128" s="5">
        <v>291</v>
      </c>
      <c r="H128" s="5">
        <v>280</v>
      </c>
      <c r="I128" s="5">
        <v>283</v>
      </c>
      <c r="J128" s="5">
        <v>287</v>
      </c>
      <c r="K128" s="5">
        <v>281</v>
      </c>
      <c r="L128" s="10">
        <f t="shared" si="11"/>
        <v>1989</v>
      </c>
      <c r="M128" s="15">
        <f t="shared" si="12"/>
        <v>7</v>
      </c>
      <c r="N128" s="19">
        <f t="shared" si="13"/>
        <v>284.14285714285717</v>
      </c>
    </row>
    <row r="129" spans="1:14" ht="12.75">
      <c r="A129" s="31" t="s">
        <v>72</v>
      </c>
      <c r="B129" t="s">
        <v>58</v>
      </c>
      <c r="C129" s="5">
        <v>1930</v>
      </c>
      <c r="D129" t="s">
        <v>90</v>
      </c>
      <c r="E129" s="5">
        <v>268</v>
      </c>
      <c r="F129" s="5">
        <v>288</v>
      </c>
      <c r="G129" s="5">
        <v>285</v>
      </c>
      <c r="H129" s="5">
        <v>285</v>
      </c>
      <c r="I129" s="5">
        <v>280</v>
      </c>
      <c r="J129" s="5">
        <v>280</v>
      </c>
      <c r="K129" s="5">
        <v>268</v>
      </c>
      <c r="L129" s="10">
        <f t="shared" si="11"/>
        <v>1954</v>
      </c>
      <c r="M129" s="15">
        <f t="shared" si="12"/>
        <v>7</v>
      </c>
      <c r="N129" s="19">
        <f t="shared" si="13"/>
        <v>279.14285714285717</v>
      </c>
    </row>
    <row r="130" spans="1:14" ht="12.75">
      <c r="A130" s="31" t="s">
        <v>73</v>
      </c>
      <c r="B130" t="s">
        <v>156</v>
      </c>
      <c r="C130" s="5">
        <v>1939</v>
      </c>
      <c r="D130" t="s">
        <v>106</v>
      </c>
      <c r="E130" s="5">
        <v>267</v>
      </c>
      <c r="F130" s="5">
        <v>284</v>
      </c>
      <c r="G130" s="5">
        <v>269</v>
      </c>
      <c r="H130" s="5">
        <v>288</v>
      </c>
      <c r="I130" s="5">
        <v>280</v>
      </c>
      <c r="J130" s="5">
        <v>277</v>
      </c>
      <c r="K130" s="5">
        <v>286</v>
      </c>
      <c r="L130" s="10">
        <f t="shared" si="11"/>
        <v>1951</v>
      </c>
      <c r="M130" s="15">
        <f t="shared" si="12"/>
        <v>7</v>
      </c>
      <c r="N130" s="19">
        <f t="shared" si="13"/>
        <v>278.7142857142857</v>
      </c>
    </row>
    <row r="131" spans="1:14" ht="12.75">
      <c r="A131" s="31" t="s">
        <v>74</v>
      </c>
      <c r="B131" t="s">
        <v>135</v>
      </c>
      <c r="C131" s="5">
        <v>1937</v>
      </c>
      <c r="D131" t="s">
        <v>90</v>
      </c>
      <c r="E131" s="5">
        <v>271</v>
      </c>
      <c r="F131" s="5">
        <v>276</v>
      </c>
      <c r="G131" s="5">
        <v>275</v>
      </c>
      <c r="H131" s="5">
        <v>279</v>
      </c>
      <c r="I131" s="5">
        <v>269</v>
      </c>
      <c r="J131" s="5">
        <v>269</v>
      </c>
      <c r="K131" s="5">
        <v>269</v>
      </c>
      <c r="L131" s="10">
        <f t="shared" si="11"/>
        <v>1908</v>
      </c>
      <c r="M131" s="15">
        <f t="shared" si="12"/>
        <v>7</v>
      </c>
      <c r="N131" s="19">
        <f t="shared" si="13"/>
        <v>272.57142857142856</v>
      </c>
    </row>
    <row r="132" spans="3:14" ht="12.75">
      <c r="C132" s="5"/>
      <c r="M132" s="15"/>
      <c r="N132" s="19"/>
    </row>
    <row r="133" spans="2:14" ht="12.75">
      <c r="B133" t="s">
        <v>142</v>
      </c>
      <c r="D133" t="s">
        <v>90</v>
      </c>
      <c r="E133" s="5">
        <v>280</v>
      </c>
      <c r="F133" s="5">
        <v>282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10">
        <f>SUM(E133:K133)</f>
        <v>562</v>
      </c>
      <c r="M133" s="15">
        <f>SUM(IF(E133=0,,1),IF(F133=0,0,1),IF(G133=0,,1),IF(H133=0,,1),IF(I133=0,,1),IF(J133=0,,1),IF(K133=0,,1))</f>
        <v>2</v>
      </c>
      <c r="N133" s="19">
        <f>L133/IF(M133=0,1,M133)</f>
        <v>281</v>
      </c>
    </row>
    <row r="135" spans="4:5" ht="18.75">
      <c r="D135" s="7" t="s">
        <v>103</v>
      </c>
      <c r="E135" s="8" t="s">
        <v>128</v>
      </c>
    </row>
    <row r="137" spans="1:14" s="36" customFormat="1" ht="11.25">
      <c r="A137" s="35"/>
      <c r="B137" s="36" t="s">
        <v>1</v>
      </c>
      <c r="C137" s="37" t="s">
        <v>29</v>
      </c>
      <c r="D137" s="36" t="s">
        <v>2</v>
      </c>
      <c r="E137" s="37" t="s">
        <v>3</v>
      </c>
      <c r="F137" s="38" t="s">
        <v>4</v>
      </c>
      <c r="G137" s="38" t="s">
        <v>5</v>
      </c>
      <c r="H137" s="38" t="s">
        <v>6</v>
      </c>
      <c r="I137" s="38" t="s">
        <v>7</v>
      </c>
      <c r="J137" s="38" t="s">
        <v>8</v>
      </c>
      <c r="K137" s="37" t="s">
        <v>80</v>
      </c>
      <c r="L137" s="35" t="s">
        <v>32</v>
      </c>
      <c r="M137" s="35"/>
      <c r="N137" s="35" t="s">
        <v>33</v>
      </c>
    </row>
    <row r="138" spans="1:14" ht="12.75">
      <c r="A138" s="31" t="s">
        <v>66</v>
      </c>
      <c r="B138" t="s">
        <v>132</v>
      </c>
      <c r="C138" s="5">
        <v>1959</v>
      </c>
      <c r="D138" s="8" t="s">
        <v>106</v>
      </c>
      <c r="E138" s="5">
        <v>389</v>
      </c>
      <c r="F138" s="5">
        <v>382</v>
      </c>
      <c r="G138" s="5">
        <v>390</v>
      </c>
      <c r="H138" s="5">
        <v>384</v>
      </c>
      <c r="I138" s="5">
        <v>384</v>
      </c>
      <c r="J138" s="5">
        <v>392</v>
      </c>
      <c r="K138" s="5">
        <v>397</v>
      </c>
      <c r="L138" s="10">
        <f aca="true" t="shared" si="14" ref="L138:L144">SUM(E138:K138)</f>
        <v>2718</v>
      </c>
      <c r="M138" s="15">
        <f aca="true" t="shared" si="15" ref="M138:M144">SUM(IF(E138=0,,1),IF(F138=0,0,1),IF(G138=0,,1),IF(H138=0,,1),IF(I138=0,,1),IF(J138=0,,1),IF(K138=0,,1))</f>
        <v>7</v>
      </c>
      <c r="N138" s="19">
        <f aca="true" t="shared" si="16" ref="N138:N144">L138/IF(M138=0,1,M138)</f>
        <v>388.2857142857143</v>
      </c>
    </row>
    <row r="139" spans="1:14" ht="12.75">
      <c r="A139" s="31" t="s">
        <v>67</v>
      </c>
      <c r="B139" t="s">
        <v>165</v>
      </c>
      <c r="D139" s="8" t="s">
        <v>162</v>
      </c>
      <c r="E139" s="5">
        <v>376</v>
      </c>
      <c r="F139" s="5">
        <v>387</v>
      </c>
      <c r="G139" s="5">
        <v>384</v>
      </c>
      <c r="H139" s="5">
        <v>386</v>
      </c>
      <c r="I139" s="5">
        <v>391</v>
      </c>
      <c r="J139" s="5">
        <v>0</v>
      </c>
      <c r="K139" s="5">
        <v>388</v>
      </c>
      <c r="L139" s="10">
        <f t="shared" si="14"/>
        <v>2312</v>
      </c>
      <c r="M139" s="15">
        <f t="shared" si="15"/>
        <v>6</v>
      </c>
      <c r="N139" s="19">
        <f t="shared" si="16"/>
        <v>385.3333333333333</v>
      </c>
    </row>
    <row r="140" spans="1:14" ht="12.75">
      <c r="A140" s="31" t="s">
        <v>68</v>
      </c>
      <c r="B140" t="s">
        <v>167</v>
      </c>
      <c r="D140" s="8" t="s">
        <v>168</v>
      </c>
      <c r="E140" s="5">
        <v>382</v>
      </c>
      <c r="F140" s="5">
        <v>388</v>
      </c>
      <c r="G140" s="5">
        <v>384</v>
      </c>
      <c r="H140" s="5">
        <v>389</v>
      </c>
      <c r="I140" s="5">
        <v>383</v>
      </c>
      <c r="J140" s="5">
        <v>383</v>
      </c>
      <c r="K140" s="5">
        <v>379</v>
      </c>
      <c r="L140" s="10">
        <f t="shared" si="14"/>
        <v>2688</v>
      </c>
      <c r="M140" s="15">
        <f t="shared" si="15"/>
        <v>7</v>
      </c>
      <c r="N140" s="19">
        <f t="shared" si="16"/>
        <v>384</v>
      </c>
    </row>
    <row r="141" spans="1:14" ht="12.75">
      <c r="A141" s="31" t="s">
        <v>69</v>
      </c>
      <c r="B141" t="s">
        <v>151</v>
      </c>
      <c r="D141" s="8" t="s">
        <v>106</v>
      </c>
      <c r="E141" s="5">
        <v>378</v>
      </c>
      <c r="F141" s="5">
        <v>383</v>
      </c>
      <c r="G141" s="5">
        <v>381</v>
      </c>
      <c r="H141" s="5">
        <v>386</v>
      </c>
      <c r="I141" s="5">
        <v>382</v>
      </c>
      <c r="J141" s="5">
        <v>378</v>
      </c>
      <c r="K141" s="5">
        <v>378</v>
      </c>
      <c r="L141" s="10">
        <f t="shared" si="14"/>
        <v>2666</v>
      </c>
      <c r="M141" s="15">
        <f t="shared" si="15"/>
        <v>7</v>
      </c>
      <c r="N141" s="19">
        <f t="shared" si="16"/>
        <v>380.85714285714283</v>
      </c>
    </row>
    <row r="142" spans="1:14" ht="12.75">
      <c r="A142" s="31" t="s">
        <v>70</v>
      </c>
      <c r="B142" t="s">
        <v>136</v>
      </c>
      <c r="C142" s="5">
        <v>1949</v>
      </c>
      <c r="D142" s="8" t="s">
        <v>137</v>
      </c>
      <c r="E142" s="5">
        <v>379</v>
      </c>
      <c r="F142" s="5">
        <v>384</v>
      </c>
      <c r="G142" s="5">
        <v>383</v>
      </c>
      <c r="H142" s="5">
        <v>382</v>
      </c>
      <c r="I142" s="5">
        <v>380</v>
      </c>
      <c r="J142" s="5">
        <v>373</v>
      </c>
      <c r="K142" s="5">
        <v>376</v>
      </c>
      <c r="L142" s="10">
        <f t="shared" si="14"/>
        <v>2657</v>
      </c>
      <c r="M142" s="15">
        <f t="shared" si="15"/>
        <v>7</v>
      </c>
      <c r="N142" s="19">
        <f t="shared" si="16"/>
        <v>379.57142857142856</v>
      </c>
    </row>
    <row r="143" spans="1:14" ht="12.75">
      <c r="A143" s="31" t="s">
        <v>71</v>
      </c>
      <c r="B143" t="s">
        <v>104</v>
      </c>
      <c r="C143" s="5"/>
      <c r="D143" s="8" t="s">
        <v>106</v>
      </c>
      <c r="E143" s="5">
        <v>380</v>
      </c>
      <c r="F143" s="5">
        <v>381</v>
      </c>
      <c r="G143" s="5">
        <v>381</v>
      </c>
      <c r="H143" s="5">
        <v>360</v>
      </c>
      <c r="I143" s="5">
        <v>373</v>
      </c>
      <c r="J143" s="5">
        <v>380</v>
      </c>
      <c r="K143" s="5">
        <v>379</v>
      </c>
      <c r="L143" s="10">
        <f t="shared" si="14"/>
        <v>2634</v>
      </c>
      <c r="M143" s="15">
        <f t="shared" si="15"/>
        <v>7</v>
      </c>
      <c r="N143" s="19">
        <f t="shared" si="16"/>
        <v>376.2857142857143</v>
      </c>
    </row>
    <row r="144" spans="1:14" ht="13.5" customHeight="1">
      <c r="A144" s="31" t="s">
        <v>72</v>
      </c>
      <c r="B144" t="s">
        <v>105</v>
      </c>
      <c r="C144" s="5"/>
      <c r="D144" s="8" t="s">
        <v>106</v>
      </c>
      <c r="E144" s="5">
        <v>360</v>
      </c>
      <c r="F144" s="5">
        <v>378</v>
      </c>
      <c r="G144" s="5">
        <v>374</v>
      </c>
      <c r="H144" s="5">
        <v>382</v>
      </c>
      <c r="I144" s="5">
        <v>370</v>
      </c>
      <c r="J144" s="5">
        <v>372</v>
      </c>
      <c r="K144" s="5">
        <v>390</v>
      </c>
      <c r="L144" s="10">
        <f t="shared" si="14"/>
        <v>2626</v>
      </c>
      <c r="M144" s="15">
        <f t="shared" si="15"/>
        <v>7</v>
      </c>
      <c r="N144" s="19">
        <f t="shared" si="16"/>
        <v>375.14285714285717</v>
      </c>
    </row>
    <row r="145" spans="3:14" ht="13.5" customHeight="1">
      <c r="C145" s="5"/>
      <c r="D145" s="8"/>
      <c r="M145" s="15"/>
      <c r="N145" s="19"/>
    </row>
    <row r="146" spans="2:14" ht="12.75">
      <c r="B146" t="s">
        <v>172</v>
      </c>
      <c r="C146" s="5"/>
      <c r="D146" s="8" t="s">
        <v>162</v>
      </c>
      <c r="E146" s="5">
        <v>0</v>
      </c>
      <c r="F146" s="5">
        <v>0</v>
      </c>
      <c r="G146" s="5">
        <v>375</v>
      </c>
      <c r="H146" s="5">
        <v>370</v>
      </c>
      <c r="I146" s="5">
        <v>0</v>
      </c>
      <c r="J146" s="5">
        <v>0</v>
      </c>
      <c r="K146" s="5">
        <v>0</v>
      </c>
      <c r="L146" s="10">
        <f>SUM(E146:K146)</f>
        <v>745</v>
      </c>
      <c r="M146" s="15">
        <f>SUM(IF(E146=0,,1),IF(F146=0,0,1),IF(G146=0,,1),IF(H146=0,,1),IF(I146=0,,1),IF(J146=0,,1),IF(K146=0,,1))</f>
        <v>2</v>
      </c>
      <c r="N146" s="19">
        <f>L146/IF(M146=0,1,M146)</f>
        <v>372.5</v>
      </c>
    </row>
    <row r="147" spans="2:14" ht="12.75">
      <c r="B147" t="s">
        <v>138</v>
      </c>
      <c r="C147" s="5">
        <v>1940</v>
      </c>
      <c r="D147" s="8" t="s">
        <v>137</v>
      </c>
      <c r="E147" s="5">
        <v>368</v>
      </c>
      <c r="F147" s="5">
        <v>360</v>
      </c>
      <c r="G147" s="5">
        <v>371</v>
      </c>
      <c r="H147" s="5">
        <v>0</v>
      </c>
      <c r="I147" s="5">
        <v>0</v>
      </c>
      <c r="J147" s="5">
        <v>0</v>
      </c>
      <c r="K147" s="5">
        <v>0</v>
      </c>
      <c r="L147" s="10">
        <f>SUM(E147:K147)</f>
        <v>1099</v>
      </c>
      <c r="M147" s="15">
        <f>SUM(IF(E147=0,,1),IF(F147=0,0,1),IF(G147=0,,1),IF(H147=0,,1),IF(I147=0,,1),IF(J147=0,,1),IF(K147=0,,1))</f>
        <v>3</v>
      </c>
      <c r="N147" s="19">
        <f>L147/IF(M147=0,1,M147)</f>
        <v>366.3333333333333</v>
      </c>
    </row>
    <row r="148" spans="2:14" ht="12.75">
      <c r="B148" t="s">
        <v>107</v>
      </c>
      <c r="C148" s="5">
        <v>1961</v>
      </c>
      <c r="D148" s="8" t="s">
        <v>106</v>
      </c>
      <c r="E148" s="5">
        <v>0</v>
      </c>
      <c r="F148" s="5">
        <v>360</v>
      </c>
      <c r="G148" s="5">
        <v>355</v>
      </c>
      <c r="H148" s="5">
        <v>0</v>
      </c>
      <c r="I148" s="5">
        <v>0</v>
      </c>
      <c r="J148" s="5">
        <v>0</v>
      </c>
      <c r="K148" s="5">
        <v>0</v>
      </c>
      <c r="L148" s="10">
        <f>SUM(E148:K148)</f>
        <v>715</v>
      </c>
      <c r="M148" s="15">
        <f>SUM(IF(E148=0,,1),IF(F148=0,0,1),IF(G148=0,,1),IF(H148=0,,1),IF(I148=0,,1),IF(J148=0,,1),IF(K148=0,,1))</f>
        <v>2</v>
      </c>
      <c r="N148" s="19">
        <f>L148/IF(M148=0,1,M148)</f>
        <v>357.5</v>
      </c>
    </row>
    <row r="149" spans="2:14" ht="12.75">
      <c r="B149" t="s">
        <v>173</v>
      </c>
      <c r="C149" s="5"/>
      <c r="D149" s="8" t="s">
        <v>106</v>
      </c>
      <c r="E149" s="5">
        <v>0</v>
      </c>
      <c r="F149" s="5">
        <v>0</v>
      </c>
      <c r="G149" s="5">
        <v>0</v>
      </c>
      <c r="H149" s="5">
        <v>344</v>
      </c>
      <c r="I149" s="5">
        <v>353</v>
      </c>
      <c r="J149" s="5">
        <v>350</v>
      </c>
      <c r="K149" s="5">
        <v>352</v>
      </c>
      <c r="L149" s="10">
        <f>SUM(E149:K149)</f>
        <v>1399</v>
      </c>
      <c r="M149" s="15">
        <f>SUM(IF(E149=0,,1),IF(F149=0,0,1),IF(G149=0,,1),IF(H149=0,,1),IF(I149=0,,1),IF(J149=0,,1),IF(K149=0,,1))</f>
        <v>4</v>
      </c>
      <c r="N149" s="19">
        <f>L149/IF(M149=0,1,M149)</f>
        <v>349.75</v>
      </c>
    </row>
    <row r="150" spans="1:14" ht="12.75" hidden="1" outlineLevel="1">
      <c r="A150" s="31" t="s">
        <v>77</v>
      </c>
      <c r="B150" t="s">
        <v>143</v>
      </c>
      <c r="C150" s="5"/>
      <c r="D150" s="8" t="s">
        <v>106</v>
      </c>
      <c r="M150" s="15"/>
      <c r="N150" s="19"/>
    </row>
    <row r="151" spans="2:14" ht="12.75" hidden="1" outlineLevel="1">
      <c r="B151" t="s">
        <v>150</v>
      </c>
      <c r="D151" s="8" t="s">
        <v>106</v>
      </c>
      <c r="M151" s="15"/>
      <c r="N151" s="19"/>
    </row>
    <row r="152" spans="2:14" ht="12.75" hidden="1" outlineLevel="1">
      <c r="B152" t="s">
        <v>131</v>
      </c>
      <c r="D152" s="8" t="s">
        <v>106</v>
      </c>
      <c r="M152" s="15"/>
      <c r="N152" s="19"/>
    </row>
    <row r="153" spans="2:4" ht="12.75" hidden="1" outlineLevel="1">
      <c r="B153" t="s">
        <v>152</v>
      </c>
      <c r="C153" s="5"/>
      <c r="D153" s="8" t="s">
        <v>106</v>
      </c>
    </row>
    <row r="154" ht="12.75" collapsed="1"/>
  </sheetData>
  <sheetProtection/>
  <printOptions/>
  <pageMargins left="0.51" right="0.42" top="0.48" bottom="0.53" header="0.31496062992125984" footer="0.31496062992125984"/>
  <pageSetup horizontalDpi="300" verticalDpi="300" orientation="portrait" paperSize="9" r:id="rId2"/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O25"/>
  <sheetViews>
    <sheetView zoomScale="120" zoomScaleNormal="120" zoomScalePageLayoutView="0" workbookViewId="0" topLeftCell="B1">
      <selection activeCell="I17" sqref="I17"/>
    </sheetView>
  </sheetViews>
  <sheetFormatPr defaultColWidth="11.421875" defaultRowHeight="12.75"/>
  <cols>
    <col min="1" max="1" width="6.28125" style="32" customWidth="1"/>
    <col min="2" max="2" width="3.57421875" style="31" customWidth="1"/>
    <col min="3" max="3" width="20.421875" style="0" customWidth="1"/>
    <col min="4" max="10" width="9.8515625" style="3" customWidth="1"/>
    <col min="11" max="11" width="2.00390625" style="3" customWidth="1"/>
    <col min="12" max="12" width="7.7109375" style="10" customWidth="1"/>
    <col min="13" max="13" width="0.2890625" style="0" customWidth="1"/>
    <col min="14" max="14" width="9.7109375" style="19" customWidth="1"/>
  </cols>
  <sheetData>
    <row r="1" ht="28.5" customHeight="1"/>
    <row r="2" ht="29.25" customHeight="1">
      <c r="D2" s="23"/>
    </row>
    <row r="3" ht="26.25" customHeight="1">
      <c r="D3" s="23"/>
    </row>
    <row r="4" ht="22.5" customHeight="1">
      <c r="D4" s="24"/>
    </row>
    <row r="5" ht="27.75" customHeight="1"/>
    <row r="6" spans="1:15" ht="27">
      <c r="A6" s="45" t="s">
        <v>160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ht="12.75" customHeight="1">
      <c r="C7" s="6"/>
    </row>
    <row r="9" spans="3:14" ht="12.75">
      <c r="C9" t="s">
        <v>24</v>
      </c>
      <c r="D9" s="3" t="s">
        <v>43</v>
      </c>
      <c r="E9" s="3" t="s">
        <v>44</v>
      </c>
      <c r="F9" s="3" t="s">
        <v>45</v>
      </c>
      <c r="G9" s="3" t="s">
        <v>46</v>
      </c>
      <c r="H9" s="3" t="s">
        <v>47</v>
      </c>
      <c r="I9" s="3" t="s">
        <v>48</v>
      </c>
      <c r="J9" s="3" t="s">
        <v>49</v>
      </c>
      <c r="L9" s="10" t="s">
        <v>50</v>
      </c>
      <c r="N9" s="19" t="s">
        <v>33</v>
      </c>
    </row>
    <row r="10" ht="5.25" customHeight="1"/>
    <row r="11" spans="2:14" ht="12.75">
      <c r="B11" s="31" t="s">
        <v>66</v>
      </c>
      <c r="C11" t="s">
        <v>61</v>
      </c>
      <c r="D11" s="5">
        <v>1138</v>
      </c>
      <c r="E11" s="5">
        <v>1158</v>
      </c>
      <c r="F11" s="5">
        <v>1148</v>
      </c>
      <c r="G11" s="5">
        <v>1149</v>
      </c>
      <c r="H11" s="5">
        <v>1113</v>
      </c>
      <c r="I11" s="5">
        <v>1139</v>
      </c>
      <c r="J11" s="5">
        <v>1131</v>
      </c>
      <c r="L11" s="10">
        <f aca="true" t="shared" si="0" ref="L11:L20">D11+E11+F11+G11+H11+I11+J11</f>
        <v>7976</v>
      </c>
      <c r="M11" s="15">
        <f aca="true" t="shared" si="1" ref="M11:M20">SUM(IF(D11=0,0,1),IF(E11=0,,1),IF(F11=0,,1),IF(G11=0,0,1),IF(H11=0,,1),IF(I11=0,,1),IF(J11=0,,1))</f>
        <v>7</v>
      </c>
      <c r="N11" s="19">
        <f aca="true" t="shared" si="2" ref="N11:N20">L11/IF(M11=0,1,M11)</f>
        <v>1139.4285714285713</v>
      </c>
    </row>
    <row r="12" spans="2:14" ht="12.75">
      <c r="B12" s="31" t="s">
        <v>67</v>
      </c>
      <c r="C12" t="s">
        <v>25</v>
      </c>
      <c r="D12" s="5">
        <v>1120</v>
      </c>
      <c r="E12" s="5">
        <v>1128</v>
      </c>
      <c r="F12" s="5">
        <v>1130</v>
      </c>
      <c r="G12" s="25">
        <v>1121</v>
      </c>
      <c r="H12" s="5">
        <v>1120</v>
      </c>
      <c r="I12" s="5">
        <v>1133</v>
      </c>
      <c r="J12" s="5">
        <v>1092</v>
      </c>
      <c r="L12" s="10">
        <f t="shared" si="0"/>
        <v>7844</v>
      </c>
      <c r="M12" s="15">
        <f t="shared" si="1"/>
        <v>7</v>
      </c>
      <c r="N12" s="19">
        <f t="shared" si="2"/>
        <v>1120.5714285714287</v>
      </c>
    </row>
    <row r="13" spans="2:14" ht="12.75">
      <c r="B13" s="31" t="s">
        <v>68</v>
      </c>
      <c r="C13" t="s">
        <v>63</v>
      </c>
      <c r="D13" s="5">
        <v>1077</v>
      </c>
      <c r="E13" s="5">
        <v>1132</v>
      </c>
      <c r="F13" s="5">
        <v>1122</v>
      </c>
      <c r="G13" s="5">
        <v>1130</v>
      </c>
      <c r="H13" s="5">
        <v>1106</v>
      </c>
      <c r="I13" s="5">
        <v>1133</v>
      </c>
      <c r="J13" s="5">
        <v>1104</v>
      </c>
      <c r="L13" s="10">
        <f t="shared" si="0"/>
        <v>7804</v>
      </c>
      <c r="M13" s="15">
        <f t="shared" si="1"/>
        <v>7</v>
      </c>
      <c r="N13" s="19">
        <f t="shared" si="2"/>
        <v>1114.857142857143</v>
      </c>
    </row>
    <row r="14" spans="2:14" ht="12.75">
      <c r="B14" s="31" t="s">
        <v>69</v>
      </c>
      <c r="C14" t="s">
        <v>83</v>
      </c>
      <c r="D14" s="5">
        <v>1062</v>
      </c>
      <c r="E14" s="5">
        <v>1082</v>
      </c>
      <c r="F14" s="5">
        <v>1095</v>
      </c>
      <c r="G14" s="5">
        <v>1109</v>
      </c>
      <c r="H14" s="5">
        <v>1085</v>
      </c>
      <c r="I14" s="5">
        <v>1067</v>
      </c>
      <c r="J14" s="5">
        <v>1064</v>
      </c>
      <c r="L14" s="10">
        <f t="shared" si="0"/>
        <v>7564</v>
      </c>
      <c r="M14" s="15">
        <f t="shared" si="1"/>
        <v>7</v>
      </c>
      <c r="N14" s="19">
        <f t="shared" si="2"/>
        <v>1080.5714285714287</v>
      </c>
    </row>
    <row r="15" spans="2:14" ht="12.75">
      <c r="B15" s="31" t="s">
        <v>70</v>
      </c>
      <c r="C15" t="s">
        <v>91</v>
      </c>
      <c r="D15" s="5">
        <v>1088</v>
      </c>
      <c r="E15" s="5">
        <v>1057</v>
      </c>
      <c r="F15" s="5">
        <v>1098</v>
      </c>
      <c r="G15" s="5">
        <v>1053</v>
      </c>
      <c r="H15" s="5">
        <v>1075</v>
      </c>
      <c r="I15" s="5">
        <v>1070</v>
      </c>
      <c r="J15" s="5">
        <v>1091</v>
      </c>
      <c r="L15" s="10">
        <f t="shared" si="0"/>
        <v>7532</v>
      </c>
      <c r="M15" s="15">
        <f t="shared" si="1"/>
        <v>7</v>
      </c>
      <c r="N15" s="19">
        <f t="shared" si="2"/>
        <v>1076</v>
      </c>
    </row>
    <row r="16" spans="2:14" ht="12.75">
      <c r="B16" s="31" t="s">
        <v>71</v>
      </c>
      <c r="C16" t="s">
        <v>26</v>
      </c>
      <c r="D16" s="5">
        <v>1074</v>
      </c>
      <c r="E16" s="5">
        <v>1070</v>
      </c>
      <c r="F16" s="5">
        <v>1075</v>
      </c>
      <c r="G16" s="5">
        <v>1072</v>
      </c>
      <c r="H16" s="5">
        <v>1075</v>
      </c>
      <c r="I16" s="5">
        <v>1077</v>
      </c>
      <c r="J16" s="5">
        <v>1046</v>
      </c>
      <c r="L16" s="10">
        <f t="shared" si="0"/>
        <v>7489</v>
      </c>
      <c r="M16" s="15">
        <f t="shared" si="1"/>
        <v>7</v>
      </c>
      <c r="N16" s="19">
        <f t="shared" si="2"/>
        <v>1069.857142857143</v>
      </c>
    </row>
    <row r="17" spans="2:14" ht="12.75">
      <c r="B17" s="31" t="s">
        <v>72</v>
      </c>
      <c r="C17" t="s">
        <v>27</v>
      </c>
      <c r="D17" s="5">
        <v>1086</v>
      </c>
      <c r="E17" s="5">
        <v>1016</v>
      </c>
      <c r="F17" s="5">
        <v>1100</v>
      </c>
      <c r="G17" s="5">
        <v>1038</v>
      </c>
      <c r="H17" s="5">
        <v>1062</v>
      </c>
      <c r="I17" s="5">
        <v>1081</v>
      </c>
      <c r="J17" s="5">
        <v>0</v>
      </c>
      <c r="L17" s="10">
        <f t="shared" si="0"/>
        <v>6383</v>
      </c>
      <c r="M17" s="15">
        <f t="shared" si="1"/>
        <v>6</v>
      </c>
      <c r="N17" s="19">
        <f t="shared" si="2"/>
        <v>1063.8333333333333</v>
      </c>
    </row>
    <row r="18" spans="2:14" ht="12.75">
      <c r="B18" s="31" t="s">
        <v>73</v>
      </c>
      <c r="C18" t="s">
        <v>62</v>
      </c>
      <c r="D18" s="5">
        <v>994</v>
      </c>
      <c r="E18" s="5">
        <v>1031</v>
      </c>
      <c r="F18" s="5">
        <v>1038</v>
      </c>
      <c r="G18" s="5">
        <v>1017</v>
      </c>
      <c r="H18" s="5">
        <v>1003</v>
      </c>
      <c r="I18" s="5">
        <v>1025</v>
      </c>
      <c r="J18" s="5">
        <v>1029</v>
      </c>
      <c r="L18" s="10">
        <f t="shared" si="0"/>
        <v>7137</v>
      </c>
      <c r="M18" s="15">
        <f t="shared" si="1"/>
        <v>7</v>
      </c>
      <c r="N18" s="19">
        <f t="shared" si="2"/>
        <v>1019.5714285714286</v>
      </c>
    </row>
    <row r="19" spans="2:14" ht="12.75">
      <c r="B19" s="31" t="s">
        <v>74</v>
      </c>
      <c r="C19" t="s">
        <v>90</v>
      </c>
      <c r="D19" s="5">
        <v>991</v>
      </c>
      <c r="E19" s="5">
        <v>1009</v>
      </c>
      <c r="F19" s="5">
        <v>1013</v>
      </c>
      <c r="G19" s="5">
        <v>998</v>
      </c>
      <c r="H19" s="5">
        <v>1009</v>
      </c>
      <c r="I19" s="5">
        <v>1020</v>
      </c>
      <c r="J19" s="5">
        <v>978</v>
      </c>
      <c r="L19" s="10">
        <f t="shared" si="0"/>
        <v>7018</v>
      </c>
      <c r="M19" s="15">
        <f t="shared" si="1"/>
        <v>7</v>
      </c>
      <c r="N19" s="19">
        <f t="shared" si="2"/>
        <v>1002.5714285714286</v>
      </c>
    </row>
    <row r="20" spans="2:14" ht="12.75">
      <c r="B20" s="31" t="s">
        <v>75</v>
      </c>
      <c r="C20" t="s">
        <v>28</v>
      </c>
      <c r="D20" s="5">
        <v>1017</v>
      </c>
      <c r="E20" s="5">
        <v>994</v>
      </c>
      <c r="F20" s="5">
        <v>997</v>
      </c>
      <c r="G20" s="5">
        <v>985</v>
      </c>
      <c r="H20" s="5">
        <v>927</v>
      </c>
      <c r="I20" s="5">
        <v>976</v>
      </c>
      <c r="J20" s="5">
        <v>941</v>
      </c>
      <c r="L20" s="10">
        <f t="shared" si="0"/>
        <v>6837</v>
      </c>
      <c r="M20" s="15">
        <f t="shared" si="1"/>
        <v>7</v>
      </c>
      <c r="N20" s="19">
        <f t="shared" si="2"/>
        <v>976.7142857142857</v>
      </c>
    </row>
    <row r="21" spans="4:13" ht="12.75">
      <c r="D21" s="5"/>
      <c r="E21" s="5"/>
      <c r="F21" s="5"/>
      <c r="G21" s="5"/>
      <c r="H21" s="5"/>
      <c r="I21" s="5"/>
      <c r="J21" s="5"/>
      <c r="M21" s="15"/>
    </row>
    <row r="23" spans="4:6" ht="12.75">
      <c r="D23" s="5"/>
      <c r="E23" s="5"/>
      <c r="F23" s="5"/>
    </row>
    <row r="24" spans="4:6" ht="12.75">
      <c r="D24" s="5"/>
      <c r="E24" s="5"/>
      <c r="F24" s="5"/>
    </row>
    <row r="25" spans="4:6" ht="12.75">
      <c r="D25" s="5"/>
      <c r="E25" s="5"/>
      <c r="F25" s="5"/>
    </row>
  </sheetData>
  <sheetProtection/>
  <mergeCells count="1">
    <mergeCell ref="A6:O6"/>
  </mergeCells>
  <printOptions/>
  <pageMargins left="0.7874015748031497" right="0.7874015748031497" top="0.7086614173228347" bottom="0.708661417322834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Norbert</dc:creator>
  <cp:keywords/>
  <dc:description/>
  <cp:lastModifiedBy>abc</cp:lastModifiedBy>
  <cp:lastPrinted>2010-03-22T23:13:38Z</cp:lastPrinted>
  <dcterms:created xsi:type="dcterms:W3CDTF">1999-10-23T13:52:54Z</dcterms:created>
  <dcterms:modified xsi:type="dcterms:W3CDTF">2010-03-23T19:43:28Z</dcterms:modified>
  <cp:category/>
  <cp:version/>
  <cp:contentType/>
  <cp:contentStatus/>
</cp:coreProperties>
</file>